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60" windowHeight="7680" activeTab="3"/>
  </bookViews>
  <sheets>
    <sheet name="U-12 z" sheetId="1" r:id="rId1"/>
    <sheet name="U-12 m" sheetId="4" r:id="rId2"/>
    <sheet name="U-14_z" sheetId="5" r:id="rId3"/>
    <sheet name="U-14_m" sheetId="6" r:id="rId4"/>
  </sheets>
  <definedNames>
    <definedName name="_xlnm._FilterDatabase" localSheetId="1" hidden="1">'U-12 m'!$K$1:$K$17</definedName>
    <definedName name="_xlnm._FilterDatabase" localSheetId="0" hidden="1">'U-12 z'!$K$1:$K$16</definedName>
    <definedName name="_xlnm._FilterDatabase" localSheetId="3" hidden="1">'U-14_m'!$K$1:$K$17</definedName>
    <definedName name="_xlnm._FilterDatabase" localSheetId="2" hidden="1">'U-14_z'!$K$1:$K$17</definedName>
  </definedNames>
  <calcPr calcId="114210"/>
</workbook>
</file>

<file path=xl/calcChain.xml><?xml version="1.0" encoding="utf-8"?>
<calcChain xmlns="http://schemas.openxmlformats.org/spreadsheetml/2006/main">
  <c r="K2" i="1"/>
  <c r="K3"/>
  <c r="K32" i="5"/>
  <c r="K33"/>
  <c r="K47"/>
  <c r="K48"/>
  <c r="K32" i="1"/>
  <c r="K33"/>
  <c r="K35"/>
  <c r="K17" i="6"/>
  <c r="K14"/>
  <c r="K18"/>
  <c r="K38"/>
  <c r="K39"/>
  <c r="K29"/>
  <c r="K30"/>
  <c r="K31"/>
  <c r="K26" i="5"/>
  <c r="K27"/>
  <c r="K17"/>
  <c r="K18"/>
  <c r="K23"/>
  <c r="K24"/>
  <c r="K14"/>
  <c r="K15"/>
  <c r="K11"/>
  <c r="K12"/>
  <c r="K13"/>
  <c r="K2"/>
  <c r="K3"/>
  <c r="K20" i="4"/>
  <c r="K21"/>
  <c r="K11"/>
  <c r="K12"/>
  <c r="K5"/>
  <c r="K6"/>
  <c r="K7"/>
  <c r="K29" i="1"/>
  <c r="K30"/>
  <c r="K20"/>
  <c r="K21"/>
  <c r="K36"/>
  <c r="K5"/>
  <c r="K6"/>
  <c r="K7"/>
  <c r="K23"/>
  <c r="K24"/>
  <c r="K25"/>
  <c r="K17"/>
  <c r="K18"/>
  <c r="K19"/>
  <c r="K11"/>
  <c r="K12"/>
  <c r="K13"/>
  <c r="K41" i="5"/>
  <c r="K42"/>
  <c r="K43"/>
  <c r="K11" i="6"/>
  <c r="K12"/>
  <c r="K13"/>
  <c r="K26"/>
  <c r="K27"/>
  <c r="K28"/>
  <c r="K15"/>
  <c r="K35"/>
  <c r="K36"/>
  <c r="K37"/>
  <c r="K2"/>
  <c r="K3"/>
  <c r="K4"/>
  <c r="K23"/>
  <c r="K24"/>
  <c r="K25"/>
  <c r="K44" i="5"/>
  <c r="K45"/>
  <c r="K46"/>
  <c r="K50"/>
  <c r="K51"/>
  <c r="K35"/>
  <c r="K36"/>
  <c r="K37"/>
  <c r="K8"/>
  <c r="K9"/>
  <c r="K29" i="4"/>
  <c r="K30"/>
  <c r="K8"/>
  <c r="K9"/>
  <c r="K10"/>
  <c r="K23"/>
  <c r="K24"/>
  <c r="K25"/>
  <c r="K14" i="1"/>
  <c r="K15"/>
  <c r="K16"/>
  <c r="K4"/>
  <c r="K26"/>
  <c r="K27"/>
  <c r="K28"/>
  <c r="K14" i="4"/>
  <c r="K15"/>
  <c r="K16"/>
  <c r="K2"/>
  <c r="K3"/>
  <c r="K4"/>
  <c r="K17"/>
  <c r="K18"/>
  <c r="K19"/>
  <c r="K5" i="6"/>
  <c r="K6"/>
  <c r="K7"/>
  <c r="K8"/>
  <c r="K9"/>
  <c r="K10"/>
  <c r="K20"/>
  <c r="K21"/>
  <c r="K22"/>
  <c r="K32"/>
  <c r="K33"/>
  <c r="K34"/>
  <c r="K5" i="5"/>
  <c r="K6"/>
  <c r="K7"/>
  <c r="K38"/>
  <c r="K39"/>
  <c r="K40"/>
  <c r="K29"/>
  <c r="K30"/>
  <c r="K20"/>
  <c r="K21"/>
  <c r="K22"/>
  <c r="K26" i="4"/>
  <c r="K27"/>
  <c r="K28"/>
  <c r="K38" i="1"/>
  <c r="K8"/>
  <c r="K9"/>
  <c r="K10"/>
  <c r="K10" i="5"/>
  <c r="K4"/>
</calcChain>
</file>

<file path=xl/sharedStrings.xml><?xml version="1.0" encoding="utf-8"?>
<sst xmlns="http://schemas.openxmlformats.org/spreadsheetml/2006/main" count="295" uniqueCount="119">
  <si>
    <t>60m</t>
  </si>
  <si>
    <t>60m/b</t>
  </si>
  <si>
    <t>P/B</t>
  </si>
  <si>
    <t>T/L</t>
  </si>
  <si>
    <t>A/L</t>
  </si>
  <si>
    <t>Punktu 
summa</t>
  </si>
  <si>
    <t>L.Kraukle</t>
  </si>
  <si>
    <t>Akmentiņš Reinis</t>
  </si>
  <si>
    <t>Mazūrs Ričards</t>
  </si>
  <si>
    <t>Vašķis Markuss</t>
  </si>
  <si>
    <t>Caune Arvis</t>
  </si>
  <si>
    <t>Keiša Paula</t>
  </si>
  <si>
    <t>Sacensību galvenais tiesnesis: A.Krauklītis</t>
  </si>
  <si>
    <t>Sacensību galvenā sekretāre: A.Krauklīte</t>
  </si>
  <si>
    <t>Griboniks Gustavs</t>
  </si>
  <si>
    <t>A.Krauklīte</t>
  </si>
  <si>
    <t>Frīdvalds Ralfs</t>
  </si>
  <si>
    <t>Tropa Renāte</t>
  </si>
  <si>
    <t>Audže Artūrs</t>
  </si>
  <si>
    <t>Fiņķis Teodors</t>
  </si>
  <si>
    <t>Juhnoviča Rebeka</t>
  </si>
  <si>
    <t>Gailīte Sabīne</t>
  </si>
  <si>
    <t>Innus Nikola</t>
  </si>
  <si>
    <t>Prauliena</t>
  </si>
  <si>
    <t>Madona</t>
  </si>
  <si>
    <t>L.Līcīte</t>
  </si>
  <si>
    <t>Udrass Rihards</t>
  </si>
  <si>
    <t>Gobiņš Reinis</t>
  </si>
  <si>
    <t>Bišuks Francis</t>
  </si>
  <si>
    <t>Caune Undīne</t>
  </si>
  <si>
    <t>Lielbārdis Bruno</t>
  </si>
  <si>
    <t>Zeps Gustavs Alens</t>
  </si>
  <si>
    <t>Lielbārdis Daniels</t>
  </si>
  <si>
    <t>Smiltāns Rinalds</t>
  </si>
  <si>
    <t>Baškevica Undīne</t>
  </si>
  <si>
    <t>Vāvere Sintija</t>
  </si>
  <si>
    <t>nest.</t>
  </si>
  <si>
    <t>9,3</t>
  </si>
  <si>
    <t>9,0</t>
  </si>
  <si>
    <t>9,1</t>
  </si>
  <si>
    <t>9,7</t>
  </si>
  <si>
    <t>9,9</t>
  </si>
  <si>
    <t>10,3</t>
  </si>
  <si>
    <t>10,0</t>
  </si>
  <si>
    <t>10,4</t>
  </si>
  <si>
    <t>10,5</t>
  </si>
  <si>
    <t>13,0</t>
  </si>
  <si>
    <t>13,2</t>
  </si>
  <si>
    <t>12,5</t>
  </si>
  <si>
    <t>13,1</t>
  </si>
  <si>
    <t>9,8</t>
  </si>
  <si>
    <t>10,1</t>
  </si>
  <si>
    <t>9,6</t>
  </si>
  <si>
    <t>9,5</t>
  </si>
  <si>
    <t>9,2</t>
  </si>
  <si>
    <t>8,9</t>
  </si>
  <si>
    <t>11,2</t>
  </si>
  <si>
    <t>10,7</t>
  </si>
  <si>
    <t>11,9</t>
  </si>
  <si>
    <t>11,6</t>
  </si>
  <si>
    <t>12,3</t>
  </si>
  <si>
    <t>12,7</t>
  </si>
  <si>
    <t>13,9</t>
  </si>
  <si>
    <t>11,0</t>
  </si>
  <si>
    <t>11,4</t>
  </si>
  <si>
    <t>14,1</t>
  </si>
  <si>
    <t>8,8</t>
  </si>
  <si>
    <t>12,4</t>
  </si>
  <si>
    <t>14,3</t>
  </si>
  <si>
    <t>8,6</t>
  </si>
  <si>
    <t>Markuss Isačenko</t>
  </si>
  <si>
    <t>Cesvaine</t>
  </si>
  <si>
    <t>Z.Gulbis</t>
  </si>
  <si>
    <t>Puzāks Rolands</t>
  </si>
  <si>
    <t>8,5</t>
  </si>
  <si>
    <t>12,0</t>
  </si>
  <si>
    <t>Usans Roberts</t>
  </si>
  <si>
    <t>Laizāns Krišjānis</t>
  </si>
  <si>
    <t>9,4</t>
  </si>
  <si>
    <t>Sloka Ralfs</t>
  </si>
  <si>
    <t>15,6</t>
  </si>
  <si>
    <t>Jaujenieks Jāzeps</t>
  </si>
  <si>
    <t>14,9</t>
  </si>
  <si>
    <t>Levins Andrejs</t>
  </si>
  <si>
    <t>11,7</t>
  </si>
  <si>
    <t>11,8</t>
  </si>
  <si>
    <t>Rivsenieks Reinis</t>
  </si>
  <si>
    <t>Dreika Madars</t>
  </si>
  <si>
    <t>Ščuckis Kristers</t>
  </si>
  <si>
    <t>Zeps Helvijs</t>
  </si>
  <si>
    <t>2008.</t>
  </si>
  <si>
    <t>Mickevičs Markuss</t>
  </si>
  <si>
    <t>13,4</t>
  </si>
  <si>
    <t>10,9</t>
  </si>
  <si>
    <t>Strace Monta</t>
  </si>
  <si>
    <t>Jakoviča Undīne</t>
  </si>
  <si>
    <t>Rošane Elīna</t>
  </si>
  <si>
    <t>10,2</t>
  </si>
  <si>
    <t>Nagle Rēzija</t>
  </si>
  <si>
    <t>13,6</t>
  </si>
  <si>
    <t>Skride Letīcija</t>
  </si>
  <si>
    <t>Borovikova Kristīne</t>
  </si>
  <si>
    <t>13,8</t>
  </si>
  <si>
    <t>Rivseniece Elīna</t>
  </si>
  <si>
    <t>14,2</t>
  </si>
  <si>
    <t>Vaivode Linda</t>
  </si>
  <si>
    <t>Kokare Krista</t>
  </si>
  <si>
    <t>Ščucka Samanta</t>
  </si>
  <si>
    <t>Pērkone Madara</t>
  </si>
  <si>
    <t>Īspētere Marta</t>
  </si>
  <si>
    <t>A.Krauklītis</t>
  </si>
  <si>
    <t>Štromberga Katrīna</t>
  </si>
  <si>
    <t>Suseja Adrija</t>
  </si>
  <si>
    <t>Trode Ance</t>
  </si>
  <si>
    <t>15,7</t>
  </si>
  <si>
    <t>11,1</t>
  </si>
  <si>
    <t>bez r.</t>
  </si>
  <si>
    <t>Tipaine Agnese</t>
  </si>
  <si>
    <t>Purens Aleks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</si>
</sst>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5"/>
  <sheetViews>
    <sheetView showGridLines="0" zoomScaleNormal="100" workbookViewId="0">
      <pane ySplit="1" topLeftCell="A2" activePane="bottomLeft" state="frozen"/>
      <selection pane="bottomLeft" activeCell="P12" sqref="P12"/>
    </sheetView>
  </sheetViews>
  <sheetFormatPr defaultRowHeight="15"/>
  <cols>
    <col min="1" max="1" width="6.5703125" style="4" customWidth="1"/>
    <col min="2" max="2" width="8.140625" style="4" customWidth="1"/>
    <col min="3" max="3" width="21.85546875" style="5" customWidth="1"/>
    <col min="4" max="4" width="13.85546875" style="5" customWidth="1"/>
    <col min="5" max="5" width="27.7109375" style="5" customWidth="1"/>
    <col min="6" max="10" width="9.140625" style="4"/>
    <col min="11" max="11" width="17.28515625" style="1" customWidth="1"/>
    <col min="12" max="12" width="21.85546875" style="5" customWidth="1"/>
    <col min="13" max="16384" width="9.140625" style="6"/>
  </cols>
  <sheetData>
    <row r="1" spans="1:12" s="1" customFormat="1" ht="40.5" customHeight="1">
      <c r="A1" s="11"/>
      <c r="C1" s="2"/>
      <c r="D1" s="2"/>
      <c r="E1" s="2"/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3" t="s">
        <v>5</v>
      </c>
      <c r="L1" s="2"/>
    </row>
    <row r="2" spans="1:12">
      <c r="A2" s="11">
        <v>1</v>
      </c>
      <c r="B2" s="4">
        <v>105</v>
      </c>
      <c r="C2" s="5" t="s">
        <v>26</v>
      </c>
      <c r="D2" s="5">
        <v>2007</v>
      </c>
      <c r="E2" s="5" t="s">
        <v>24</v>
      </c>
      <c r="F2" s="12" t="s">
        <v>37</v>
      </c>
      <c r="G2" s="12" t="s">
        <v>59</v>
      </c>
      <c r="H2" s="9">
        <v>11</v>
      </c>
      <c r="I2" s="9">
        <v>4.1399999999999997</v>
      </c>
      <c r="J2" s="9">
        <v>1.25</v>
      </c>
      <c r="K2" s="1">
        <f>SUM(F3:J3)</f>
        <v>1545</v>
      </c>
      <c r="L2" s="5" t="s">
        <v>15</v>
      </c>
    </row>
    <row r="3" spans="1:12" s="7" customFormat="1">
      <c r="A3" s="11"/>
      <c r="B3" s="1"/>
      <c r="C3" s="2"/>
      <c r="D3" s="2"/>
      <c r="E3" s="2"/>
      <c r="F3" s="1">
        <v>196</v>
      </c>
      <c r="G3" s="1">
        <v>356</v>
      </c>
      <c r="H3" s="1">
        <v>546</v>
      </c>
      <c r="I3" s="1">
        <v>229</v>
      </c>
      <c r="J3" s="1">
        <v>218</v>
      </c>
      <c r="K3" s="8">
        <f>K2</f>
        <v>1545</v>
      </c>
      <c r="L3" s="2"/>
    </row>
    <row r="4" spans="1:12">
      <c r="A4" s="11"/>
      <c r="K4" s="8">
        <f>K3</f>
        <v>1545</v>
      </c>
    </row>
    <row r="5" spans="1:12">
      <c r="A5" s="11">
        <v>2</v>
      </c>
      <c r="B5" s="4">
        <v>65</v>
      </c>
      <c r="C5" s="5" t="s">
        <v>9</v>
      </c>
      <c r="D5" s="5">
        <v>2007</v>
      </c>
      <c r="E5" s="5" t="s">
        <v>23</v>
      </c>
      <c r="F5" s="12" t="s">
        <v>39</v>
      </c>
      <c r="G5" s="12" t="s">
        <v>59</v>
      </c>
      <c r="H5" s="9">
        <v>8.43</v>
      </c>
      <c r="I5" s="9">
        <v>4.4000000000000004</v>
      </c>
      <c r="J5" s="9">
        <v>1.3</v>
      </c>
      <c r="K5" s="1">
        <f>SUM(F6:J6)</f>
        <v>1504</v>
      </c>
      <c r="L5" s="5" t="s">
        <v>6</v>
      </c>
    </row>
    <row r="6" spans="1:12" s="7" customFormat="1">
      <c r="A6" s="11"/>
      <c r="B6" s="1"/>
      <c r="C6" s="2"/>
      <c r="D6" s="2"/>
      <c r="E6" s="2"/>
      <c r="F6" s="1">
        <v>233</v>
      </c>
      <c r="G6" s="1">
        <v>356</v>
      </c>
      <c r="H6" s="1">
        <v>392</v>
      </c>
      <c r="I6" s="1">
        <v>273</v>
      </c>
      <c r="J6" s="1">
        <v>250</v>
      </c>
      <c r="K6" s="8">
        <f>K5</f>
        <v>1504</v>
      </c>
      <c r="L6" s="2"/>
    </row>
    <row r="7" spans="1:12">
      <c r="A7" s="11"/>
      <c r="K7" s="8">
        <f>K6</f>
        <v>1504</v>
      </c>
    </row>
    <row r="8" spans="1:12">
      <c r="A8" s="11">
        <v>3</v>
      </c>
      <c r="B8" s="4">
        <v>173</v>
      </c>
      <c r="C8" s="5" t="s">
        <v>18</v>
      </c>
      <c r="D8" s="5">
        <v>2007</v>
      </c>
      <c r="E8" s="5" t="s">
        <v>24</v>
      </c>
      <c r="F8" s="12" t="s">
        <v>78</v>
      </c>
      <c r="G8" s="12" t="s">
        <v>85</v>
      </c>
      <c r="H8" s="9">
        <v>8.92</v>
      </c>
      <c r="I8" s="9">
        <v>3.8</v>
      </c>
      <c r="J8" s="9">
        <v>1.25</v>
      </c>
      <c r="K8" s="1">
        <f>SUM(F9:J9)</f>
        <v>1327</v>
      </c>
      <c r="L8" s="5" t="s">
        <v>15</v>
      </c>
    </row>
    <row r="9" spans="1:12" s="7" customFormat="1">
      <c r="A9" s="11"/>
      <c r="B9" s="1"/>
      <c r="C9" s="2"/>
      <c r="D9" s="2"/>
      <c r="E9" s="2"/>
      <c r="F9" s="1">
        <v>178</v>
      </c>
      <c r="G9" s="1">
        <v>336</v>
      </c>
      <c r="H9" s="1">
        <v>421</v>
      </c>
      <c r="I9" s="1">
        <v>174</v>
      </c>
      <c r="J9" s="1">
        <v>218</v>
      </c>
      <c r="K9" s="8">
        <f>K8</f>
        <v>1327</v>
      </c>
      <c r="L9" s="2"/>
    </row>
    <row r="10" spans="1:12">
      <c r="A10" s="11"/>
      <c r="K10" s="8">
        <f>K9</f>
        <v>1327</v>
      </c>
    </row>
    <row r="11" spans="1:12">
      <c r="A11" s="11">
        <v>4</v>
      </c>
      <c r="B11" s="4">
        <v>12</v>
      </c>
      <c r="C11" s="5" t="s">
        <v>86</v>
      </c>
      <c r="D11" s="5">
        <v>2007</v>
      </c>
      <c r="E11" s="5" t="s">
        <v>24</v>
      </c>
      <c r="F11" s="12" t="s">
        <v>50</v>
      </c>
      <c r="G11" s="12" t="s">
        <v>56</v>
      </c>
      <c r="H11" s="9">
        <v>7.78</v>
      </c>
      <c r="I11" s="9">
        <v>3.75</v>
      </c>
      <c r="J11" s="9">
        <v>1.2</v>
      </c>
      <c r="K11" s="1">
        <f>SUM(F12:J12)</f>
        <v>1221</v>
      </c>
      <c r="L11" s="5" t="s">
        <v>15</v>
      </c>
    </row>
    <row r="12" spans="1:12" s="7" customFormat="1">
      <c r="A12" s="11"/>
      <c r="B12" s="1"/>
      <c r="C12" s="2"/>
      <c r="D12" s="2"/>
      <c r="E12" s="2"/>
      <c r="F12" s="1">
        <v>115</v>
      </c>
      <c r="G12" s="1">
        <v>398</v>
      </c>
      <c r="H12" s="1">
        <v>353</v>
      </c>
      <c r="I12" s="1">
        <v>167</v>
      </c>
      <c r="J12" s="1">
        <v>188</v>
      </c>
      <c r="K12" s="8">
        <f>K11</f>
        <v>1221</v>
      </c>
      <c r="L12" s="2"/>
    </row>
    <row r="13" spans="1:12">
      <c r="A13" s="11"/>
      <c r="K13" s="8">
        <f>K12</f>
        <v>1221</v>
      </c>
    </row>
    <row r="14" spans="1:12">
      <c r="A14" s="11">
        <v>5</v>
      </c>
      <c r="B14" s="4">
        <v>2</v>
      </c>
      <c r="C14" s="5" t="s">
        <v>87</v>
      </c>
      <c r="D14" s="5">
        <v>2007</v>
      </c>
      <c r="E14" s="5" t="s">
        <v>71</v>
      </c>
      <c r="F14" s="12" t="s">
        <v>78</v>
      </c>
      <c r="G14" s="12" t="s">
        <v>48</v>
      </c>
      <c r="H14" s="9">
        <v>8.2799999999999994</v>
      </c>
      <c r="I14" s="9">
        <v>3.97</v>
      </c>
      <c r="J14" s="9">
        <v>1.1499999999999999</v>
      </c>
      <c r="K14" s="1">
        <f>SUM(F15:J15)</f>
        <v>1193</v>
      </c>
      <c r="L14" s="5" t="s">
        <v>72</v>
      </c>
    </row>
    <row r="15" spans="1:12" s="7" customFormat="1">
      <c r="A15" s="11"/>
      <c r="B15" s="1"/>
      <c r="C15" s="2"/>
      <c r="D15" s="2"/>
      <c r="E15" s="2"/>
      <c r="F15" s="1">
        <v>178</v>
      </c>
      <c r="G15" s="1">
        <v>272</v>
      </c>
      <c r="H15" s="1">
        <v>383</v>
      </c>
      <c r="I15" s="1">
        <v>201</v>
      </c>
      <c r="J15" s="1">
        <v>159</v>
      </c>
      <c r="K15" s="8">
        <f>K14</f>
        <v>1193</v>
      </c>
      <c r="L15" s="2"/>
    </row>
    <row r="16" spans="1:12">
      <c r="A16" s="11"/>
      <c r="K16" s="8">
        <f>K15</f>
        <v>1193</v>
      </c>
    </row>
    <row r="17" spans="1:12">
      <c r="A17" s="11">
        <v>6</v>
      </c>
      <c r="B17" s="4">
        <v>153</v>
      </c>
      <c r="C17" s="5" t="s">
        <v>27</v>
      </c>
      <c r="D17" s="5">
        <v>2007</v>
      </c>
      <c r="E17" s="5" t="s">
        <v>23</v>
      </c>
      <c r="F17" s="12" t="s">
        <v>78</v>
      </c>
      <c r="G17" s="12">
        <v>12.1</v>
      </c>
      <c r="H17" s="9">
        <v>7.3</v>
      </c>
      <c r="I17" s="9">
        <v>3.51</v>
      </c>
      <c r="J17" s="9">
        <v>1.1499999999999999</v>
      </c>
      <c r="K17" s="1">
        <f>SUM(F18:J18)</f>
        <v>1102</v>
      </c>
      <c r="L17" s="5" t="s">
        <v>6</v>
      </c>
    </row>
    <row r="18" spans="1:12" s="7" customFormat="1">
      <c r="A18" s="11"/>
      <c r="B18" s="1"/>
      <c r="C18" s="2"/>
      <c r="D18" s="2"/>
      <c r="E18" s="2"/>
      <c r="F18" s="1">
        <v>178</v>
      </c>
      <c r="G18" s="1">
        <v>308</v>
      </c>
      <c r="H18" s="1">
        <v>325</v>
      </c>
      <c r="I18" s="1">
        <v>132</v>
      </c>
      <c r="J18" s="1">
        <v>159</v>
      </c>
      <c r="K18" s="8">
        <f>K17</f>
        <v>1102</v>
      </c>
      <c r="L18" s="2"/>
    </row>
    <row r="19" spans="1:12">
      <c r="A19" s="11"/>
      <c r="K19" s="8">
        <f>K18</f>
        <v>1102</v>
      </c>
    </row>
    <row r="20" spans="1:12">
      <c r="A20" s="11">
        <v>7</v>
      </c>
      <c r="B20" s="4">
        <v>26</v>
      </c>
      <c r="C20" s="5" t="s">
        <v>88</v>
      </c>
      <c r="D20" s="5">
        <v>2007</v>
      </c>
      <c r="E20" s="5" t="s">
        <v>24</v>
      </c>
      <c r="F20" s="12" t="s">
        <v>53</v>
      </c>
      <c r="G20" s="12" t="s">
        <v>67</v>
      </c>
      <c r="H20" s="9">
        <v>8.1</v>
      </c>
      <c r="I20" s="9">
        <v>3.84</v>
      </c>
      <c r="J20" s="9">
        <v>1</v>
      </c>
      <c r="K20" s="1">
        <f>SUM(F21:J21)</f>
        <v>1076</v>
      </c>
      <c r="L20" s="5" t="s">
        <v>15</v>
      </c>
    </row>
    <row r="21" spans="1:12" s="7" customFormat="1">
      <c r="A21" s="11"/>
      <c r="B21" s="1"/>
      <c r="C21" s="2"/>
      <c r="D21" s="2"/>
      <c r="E21" s="2"/>
      <c r="F21" s="1">
        <v>161</v>
      </c>
      <c r="G21" s="1">
        <v>281</v>
      </c>
      <c r="H21" s="1">
        <v>372</v>
      </c>
      <c r="I21" s="1">
        <v>181</v>
      </c>
      <c r="J21" s="1">
        <v>81</v>
      </c>
      <c r="K21" s="8">
        <f>K20</f>
        <v>1076</v>
      </c>
      <c r="L21" s="2"/>
    </row>
    <row r="22" spans="1:12" s="7" customFormat="1">
      <c r="A22" s="11"/>
      <c r="B22" s="1"/>
      <c r="C22" s="2"/>
      <c r="D22" s="2"/>
      <c r="E22" s="2"/>
      <c r="F22" s="1"/>
      <c r="G22" s="1"/>
      <c r="H22" s="1"/>
      <c r="I22" s="1"/>
      <c r="J22" s="1"/>
      <c r="K22" s="8"/>
      <c r="L22" s="2"/>
    </row>
    <row r="23" spans="1:12">
      <c r="A23" s="11">
        <v>8</v>
      </c>
      <c r="B23" s="4">
        <v>115</v>
      </c>
      <c r="C23" s="5" t="s">
        <v>19</v>
      </c>
      <c r="D23" s="5">
        <v>2007</v>
      </c>
      <c r="E23" s="5" t="s">
        <v>24</v>
      </c>
      <c r="F23" s="12" t="s">
        <v>41</v>
      </c>
      <c r="G23" s="12" t="s">
        <v>46</v>
      </c>
      <c r="H23" s="9">
        <v>8.27</v>
      </c>
      <c r="I23" s="9">
        <v>3.63</v>
      </c>
      <c r="J23" s="9">
        <v>1.2</v>
      </c>
      <c r="K23" s="1">
        <f>SUM(F24:J24)</f>
        <v>1047</v>
      </c>
      <c r="L23" s="5" t="s">
        <v>15</v>
      </c>
    </row>
    <row r="24" spans="1:12">
      <c r="A24" s="11"/>
      <c r="B24" s="1"/>
      <c r="C24" s="2"/>
      <c r="D24" s="2"/>
      <c r="E24" s="2"/>
      <c r="F24" s="1">
        <v>101</v>
      </c>
      <c r="G24" s="1">
        <v>227</v>
      </c>
      <c r="H24" s="1">
        <v>382</v>
      </c>
      <c r="I24" s="1">
        <v>149</v>
      </c>
      <c r="J24" s="1">
        <v>188</v>
      </c>
      <c r="K24" s="8">
        <f>K23</f>
        <v>1047</v>
      </c>
      <c r="L24" s="2"/>
    </row>
    <row r="25" spans="1:12" s="7" customFormat="1">
      <c r="A25" s="11"/>
      <c r="B25" s="4"/>
      <c r="C25" s="5"/>
      <c r="D25" s="5"/>
      <c r="E25" s="5"/>
      <c r="F25" s="4"/>
      <c r="G25" s="4"/>
      <c r="H25" s="4"/>
      <c r="I25" s="4"/>
      <c r="J25" s="4"/>
      <c r="K25" s="8">
        <f>K24</f>
        <v>1047</v>
      </c>
      <c r="L25" s="5"/>
    </row>
    <row r="26" spans="1:12">
      <c r="A26" s="11">
        <v>9</v>
      </c>
      <c r="B26" s="4">
        <v>138</v>
      </c>
      <c r="C26" s="5" t="s">
        <v>28</v>
      </c>
      <c r="D26" s="5">
        <v>2007</v>
      </c>
      <c r="E26" s="5" t="s">
        <v>24</v>
      </c>
      <c r="F26" s="12" t="s">
        <v>51</v>
      </c>
      <c r="G26" s="12" t="s">
        <v>47</v>
      </c>
      <c r="H26" s="9">
        <v>7.6</v>
      </c>
      <c r="I26" s="9">
        <v>3.61</v>
      </c>
      <c r="J26" s="9">
        <v>1.1000000000000001</v>
      </c>
      <c r="K26" s="1">
        <f>SUM(F27:J27)</f>
        <v>904</v>
      </c>
      <c r="L26" s="5" t="s">
        <v>15</v>
      </c>
    </row>
    <row r="27" spans="1:12">
      <c r="A27" s="11"/>
      <c r="B27" s="1"/>
      <c r="C27" s="2"/>
      <c r="D27" s="2"/>
      <c r="E27" s="2"/>
      <c r="F27" s="1">
        <v>75</v>
      </c>
      <c r="G27" s="1">
        <v>209</v>
      </c>
      <c r="H27" s="1">
        <v>343</v>
      </c>
      <c r="I27" s="1">
        <v>146</v>
      </c>
      <c r="J27" s="1">
        <v>131</v>
      </c>
      <c r="K27" s="8">
        <f>K26</f>
        <v>904</v>
      </c>
      <c r="L27" s="2"/>
    </row>
    <row r="28" spans="1:12" s="7" customFormat="1">
      <c r="A28" s="11"/>
      <c r="B28" s="4"/>
      <c r="C28" s="5"/>
      <c r="D28" s="5"/>
      <c r="E28" s="5"/>
      <c r="F28" s="4"/>
      <c r="G28" s="4"/>
      <c r="H28" s="4"/>
      <c r="I28" s="4"/>
      <c r="J28" s="4"/>
      <c r="K28" s="8">
        <f>K27</f>
        <v>904</v>
      </c>
      <c r="L28" s="5"/>
    </row>
    <row r="29" spans="1:12">
      <c r="A29" s="11">
        <v>10</v>
      </c>
      <c r="B29" s="4">
        <v>71</v>
      </c>
      <c r="C29" s="5" t="s">
        <v>89</v>
      </c>
      <c r="D29" s="5">
        <v>2007</v>
      </c>
      <c r="E29" s="5" t="s">
        <v>24</v>
      </c>
      <c r="F29" s="12" t="s">
        <v>57</v>
      </c>
      <c r="G29" s="12" t="s">
        <v>61</v>
      </c>
      <c r="H29" s="9">
        <v>7.86</v>
      </c>
      <c r="I29" s="9">
        <v>3.43</v>
      </c>
      <c r="J29" s="9">
        <v>1</v>
      </c>
      <c r="K29" s="1">
        <f>SUM(F30:J30)</f>
        <v>834</v>
      </c>
      <c r="L29" s="5" t="s">
        <v>15</v>
      </c>
    </row>
    <row r="30" spans="1:12">
      <c r="A30" s="11"/>
      <c r="B30" s="1"/>
      <c r="C30" s="2"/>
      <c r="D30" s="2"/>
      <c r="E30" s="2"/>
      <c r="F30" s="1">
        <v>20</v>
      </c>
      <c r="G30" s="1">
        <v>254</v>
      </c>
      <c r="H30" s="1">
        <v>358</v>
      </c>
      <c r="I30" s="1">
        <v>121</v>
      </c>
      <c r="J30" s="1">
        <v>81</v>
      </c>
      <c r="K30" s="8">
        <f>K29</f>
        <v>834</v>
      </c>
      <c r="L30" s="2"/>
    </row>
    <row r="31" spans="1:12">
      <c r="A31" s="11"/>
      <c r="B31" s="1"/>
      <c r="C31" s="2"/>
      <c r="D31" s="2"/>
      <c r="E31" s="2"/>
      <c r="F31" s="1"/>
      <c r="G31" s="1"/>
      <c r="H31" s="1"/>
      <c r="I31" s="1"/>
      <c r="J31" s="1"/>
      <c r="K31" s="8"/>
      <c r="L31" s="2"/>
    </row>
    <row r="32" spans="1:12">
      <c r="A32" s="11">
        <v>11</v>
      </c>
      <c r="B32" s="4">
        <v>82</v>
      </c>
      <c r="C32" s="5" t="s">
        <v>118</v>
      </c>
      <c r="D32" s="5" t="s">
        <v>90</v>
      </c>
      <c r="E32" s="5" t="s">
        <v>23</v>
      </c>
      <c r="F32" s="13" t="s">
        <v>45</v>
      </c>
      <c r="G32" s="13" t="s">
        <v>49</v>
      </c>
      <c r="H32" s="10">
        <v>7.1</v>
      </c>
      <c r="I32" s="10">
        <v>3.11</v>
      </c>
      <c r="J32" s="10">
        <v>1</v>
      </c>
      <c r="K32" s="11">
        <f>F33+G33+H33+I33+J33</f>
        <v>726</v>
      </c>
      <c r="L32" s="5" t="s">
        <v>6</v>
      </c>
    </row>
    <row r="33" spans="1:12">
      <c r="A33" s="11"/>
      <c r="B33" s="1"/>
      <c r="C33" s="2"/>
      <c r="D33" s="2"/>
      <c r="E33" s="2"/>
      <c r="F33" s="1">
        <v>35</v>
      </c>
      <c r="G33" s="1">
        <v>218</v>
      </c>
      <c r="H33" s="1">
        <v>313</v>
      </c>
      <c r="I33" s="1">
        <v>79</v>
      </c>
      <c r="J33" s="1">
        <v>81</v>
      </c>
      <c r="K33" s="8">
        <f>K32</f>
        <v>726</v>
      </c>
      <c r="L33" s="2"/>
    </row>
    <row r="34" spans="1:12">
      <c r="A34" s="11"/>
      <c r="B34" s="1"/>
      <c r="C34" s="2"/>
      <c r="D34" s="2"/>
      <c r="E34" s="2"/>
      <c r="F34" s="1"/>
      <c r="G34" s="1"/>
      <c r="H34" s="1"/>
      <c r="I34" s="1"/>
      <c r="J34" s="1"/>
      <c r="K34" s="8"/>
      <c r="L34" s="2"/>
    </row>
    <row r="35" spans="1:12" s="7" customFormat="1">
      <c r="A35" s="11">
        <v>12</v>
      </c>
      <c r="B35" s="4">
        <v>132</v>
      </c>
      <c r="C35" s="5" t="s">
        <v>91</v>
      </c>
      <c r="D35" s="5">
        <v>2009</v>
      </c>
      <c r="E35" s="5" t="s">
        <v>24</v>
      </c>
      <c r="F35" s="13" t="s">
        <v>42</v>
      </c>
      <c r="G35" s="13" t="s">
        <v>92</v>
      </c>
      <c r="H35" s="10">
        <v>6.66</v>
      </c>
      <c r="I35" s="10">
        <v>3.52</v>
      </c>
      <c r="J35" s="10">
        <v>0.95</v>
      </c>
      <c r="K35" s="11">
        <f>F36+G36+H36+I36+J36</f>
        <v>723</v>
      </c>
      <c r="L35" s="5" t="s">
        <v>15</v>
      </c>
    </row>
    <row r="36" spans="1:12">
      <c r="A36" s="11"/>
      <c r="B36" s="1"/>
      <c r="C36" s="2"/>
      <c r="D36" s="2"/>
      <c r="E36" s="2"/>
      <c r="F36" s="1">
        <v>53</v>
      </c>
      <c r="G36" s="1">
        <v>191</v>
      </c>
      <c r="H36" s="1">
        <v>287</v>
      </c>
      <c r="I36" s="1">
        <v>133</v>
      </c>
      <c r="J36" s="1">
        <v>59</v>
      </c>
      <c r="K36" s="8">
        <f>K35</f>
        <v>723</v>
      </c>
      <c r="L36" s="2"/>
    </row>
    <row r="37" spans="1:12">
      <c r="A37" s="11"/>
      <c r="B37" s="1"/>
      <c r="C37" s="2"/>
      <c r="D37" s="2"/>
      <c r="E37" s="2"/>
      <c r="F37" s="1"/>
      <c r="G37" s="1"/>
      <c r="H37" s="1"/>
      <c r="I37" s="1"/>
      <c r="J37" s="1"/>
      <c r="K37" s="8"/>
      <c r="L37" s="2"/>
    </row>
    <row r="38" spans="1:12" s="7" customFormat="1">
      <c r="A38" s="4"/>
      <c r="B38" s="4"/>
      <c r="C38" s="5"/>
      <c r="D38" s="5"/>
      <c r="E38" s="5"/>
      <c r="F38" s="4"/>
      <c r="G38" s="4"/>
      <c r="H38" s="4"/>
      <c r="I38" s="4"/>
      <c r="J38" s="4"/>
      <c r="K38" s="8" t="e">
        <f>#REF!</f>
        <v>#REF!</v>
      </c>
      <c r="L38" s="5"/>
    </row>
    <row r="39" spans="1:12">
      <c r="A39" s="1"/>
      <c r="B39" s="1"/>
      <c r="C39" s="2"/>
      <c r="D39" s="2"/>
      <c r="E39" s="2"/>
      <c r="F39" s="1"/>
      <c r="G39" s="1"/>
      <c r="H39" s="1"/>
      <c r="I39" s="1"/>
      <c r="J39" s="1"/>
      <c r="K39" s="8"/>
      <c r="L39" s="2"/>
    </row>
    <row r="40" spans="1:12">
      <c r="K40" s="8"/>
    </row>
    <row r="41" spans="1:12">
      <c r="K41" s="8"/>
    </row>
    <row r="43" spans="1:12">
      <c r="A43" s="5" t="s">
        <v>12</v>
      </c>
    </row>
    <row r="45" spans="1:12">
      <c r="A45" s="5" t="s">
        <v>13</v>
      </c>
    </row>
  </sheetData>
  <autoFilter ref="K1:K16">
    <sortState ref="A2:L37">
      <sortCondition descending="1" ref="K1:K16"/>
    </sortState>
  </autoFilter>
  <phoneticPr fontId="0" type="noConversion"/>
  <pageMargins left="0.19685039370078741" right="0.19685039370078741" top="2.2834645669291338" bottom="0.70866141732283472" header="0.55118110236220474" footer="0.31496062992125984"/>
  <pageSetup paperSize="9" scale="88" fitToHeight="0" orientation="landscape" horizontalDpi="4294967293" verticalDpi="300" r:id="rId1"/>
  <headerFooter>
    <oddHeader>&amp;L&amp;14
Madonas Sporta Centrs
01.03.2018&amp;C&amp;"-,Bold"&amp;20MADONAS BJSS ZIEMAS ČEMPIONĀTS VIEGLATLĒTIKAS DAUDZĪŅĀS&amp;16
&amp;18 &amp;16 5-cīņā (U-12) ''D'' grupas zēniem
REZULTĀTI</oddHeader>
    <oddFooter>&amp;R&amp;P 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9"/>
  <sheetViews>
    <sheetView showGridLines="0" zoomScaleNormal="100" workbookViewId="0">
      <pane ySplit="1" topLeftCell="A2" activePane="bottomLeft" state="frozen"/>
      <selection pane="bottomLeft" activeCell="D26" sqref="D26"/>
    </sheetView>
  </sheetViews>
  <sheetFormatPr defaultRowHeight="15"/>
  <cols>
    <col min="1" max="1" width="6.5703125" style="4" customWidth="1"/>
    <col min="2" max="2" width="8.140625" style="4" customWidth="1"/>
    <col min="3" max="3" width="21.85546875" style="5" customWidth="1"/>
    <col min="4" max="4" width="13.85546875" style="5" customWidth="1"/>
    <col min="5" max="5" width="27.7109375" style="5" customWidth="1"/>
    <col min="6" max="10" width="9.140625" style="4"/>
    <col min="11" max="11" width="17.28515625" style="1" customWidth="1"/>
    <col min="12" max="12" width="21.85546875" style="5" customWidth="1"/>
    <col min="13" max="16384" width="9.140625" style="6"/>
  </cols>
  <sheetData>
    <row r="1" spans="1:12" s="1" customFormat="1" ht="40.5" customHeight="1">
      <c r="C1" s="2"/>
      <c r="D1" s="2"/>
      <c r="E1" s="2"/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3" t="s">
        <v>5</v>
      </c>
      <c r="L1" s="2"/>
    </row>
    <row r="2" spans="1:12">
      <c r="A2" s="11">
        <v>1</v>
      </c>
      <c r="B2" s="4">
        <v>171</v>
      </c>
      <c r="C2" s="5" t="s">
        <v>21</v>
      </c>
      <c r="D2" s="5">
        <v>2007</v>
      </c>
      <c r="E2" s="5" t="s">
        <v>24</v>
      </c>
      <c r="F2" s="12" t="s">
        <v>53</v>
      </c>
      <c r="G2" s="12" t="s">
        <v>93</v>
      </c>
      <c r="H2" s="9">
        <v>8.6999999999999993</v>
      </c>
      <c r="I2" s="9">
        <v>3.71</v>
      </c>
      <c r="J2" s="9">
        <v>1.25</v>
      </c>
      <c r="K2" s="1">
        <f>SUM(F3:J3)</f>
        <v>1899</v>
      </c>
      <c r="L2" s="5" t="s">
        <v>15</v>
      </c>
    </row>
    <row r="3" spans="1:12" s="7" customFormat="1">
      <c r="A3" s="11"/>
      <c r="B3" s="1"/>
      <c r="C3" s="2"/>
      <c r="D3" s="2"/>
      <c r="E3" s="2"/>
      <c r="F3" s="1">
        <v>391</v>
      </c>
      <c r="G3" s="1">
        <v>460</v>
      </c>
      <c r="H3" s="1">
        <v>445</v>
      </c>
      <c r="I3" s="1">
        <v>244</v>
      </c>
      <c r="J3" s="1">
        <v>359</v>
      </c>
      <c r="K3" s="8">
        <f>K2</f>
        <v>1899</v>
      </c>
      <c r="L3" s="2"/>
    </row>
    <row r="4" spans="1:12">
      <c r="A4" s="11"/>
      <c r="K4" s="8">
        <f>K3</f>
        <v>1899</v>
      </c>
    </row>
    <row r="5" spans="1:12">
      <c r="A5" s="11">
        <v>2</v>
      </c>
      <c r="B5" s="4">
        <v>99</v>
      </c>
      <c r="C5" s="5" t="s">
        <v>94</v>
      </c>
      <c r="D5" s="5">
        <v>2007</v>
      </c>
      <c r="E5" s="5" t="s">
        <v>24</v>
      </c>
      <c r="F5" s="12" t="s">
        <v>41</v>
      </c>
      <c r="G5" s="12" t="s">
        <v>85</v>
      </c>
      <c r="H5" s="9">
        <v>8.52</v>
      </c>
      <c r="I5" s="9">
        <v>3.57</v>
      </c>
      <c r="J5" s="9">
        <v>1.1499999999999999</v>
      </c>
      <c r="K5" s="1">
        <f>SUM(F6:J6)</f>
        <v>1536</v>
      </c>
      <c r="L5" s="5" t="s">
        <v>15</v>
      </c>
    </row>
    <row r="6" spans="1:12" s="7" customFormat="1">
      <c r="A6" s="11"/>
      <c r="B6" s="1"/>
      <c r="C6" s="2"/>
      <c r="D6" s="2"/>
      <c r="E6" s="2"/>
      <c r="F6" s="1">
        <v>308</v>
      </c>
      <c r="G6" s="1">
        <v>315</v>
      </c>
      <c r="H6" s="1">
        <v>433</v>
      </c>
      <c r="I6" s="1">
        <v>214</v>
      </c>
      <c r="J6" s="1">
        <v>266</v>
      </c>
      <c r="K6" s="8">
        <f>K5</f>
        <v>1536</v>
      </c>
      <c r="L6" s="2"/>
    </row>
    <row r="7" spans="1:12">
      <c r="A7" s="11"/>
      <c r="K7" s="8">
        <f>K6</f>
        <v>1536</v>
      </c>
    </row>
    <row r="8" spans="1:12">
      <c r="A8" s="11">
        <v>3</v>
      </c>
      <c r="B8" s="4">
        <v>40</v>
      </c>
      <c r="C8" s="5" t="s">
        <v>95</v>
      </c>
      <c r="D8" s="5">
        <v>2007</v>
      </c>
      <c r="E8" s="5" t="s">
        <v>24</v>
      </c>
      <c r="F8" s="12" t="s">
        <v>43</v>
      </c>
      <c r="G8" s="12" t="s">
        <v>92</v>
      </c>
      <c r="H8" s="9">
        <v>6.55</v>
      </c>
      <c r="I8" s="9">
        <v>3.42</v>
      </c>
      <c r="J8" s="9">
        <v>1.1499999999999999</v>
      </c>
      <c r="K8" s="1">
        <f>SUM(F9:J9)</f>
        <v>1185</v>
      </c>
      <c r="L8" s="5" t="s">
        <v>15</v>
      </c>
    </row>
    <row r="9" spans="1:12" s="7" customFormat="1">
      <c r="A9" s="11"/>
      <c r="B9" s="1"/>
      <c r="C9" s="2"/>
      <c r="D9" s="2"/>
      <c r="E9" s="2"/>
      <c r="F9" s="1">
        <v>289</v>
      </c>
      <c r="G9" s="1">
        <v>140</v>
      </c>
      <c r="H9" s="1">
        <v>306</v>
      </c>
      <c r="I9" s="1">
        <v>184</v>
      </c>
      <c r="J9" s="1">
        <v>266</v>
      </c>
      <c r="K9" s="8">
        <f>K8</f>
        <v>1185</v>
      </c>
      <c r="L9" s="2"/>
    </row>
    <row r="10" spans="1:12">
      <c r="A10" s="11"/>
      <c r="K10" s="8">
        <f>K9</f>
        <v>1185</v>
      </c>
    </row>
    <row r="11" spans="1:12">
      <c r="A11" s="11">
        <v>4</v>
      </c>
      <c r="B11" s="4">
        <v>11</v>
      </c>
      <c r="C11" s="5" t="s">
        <v>96</v>
      </c>
      <c r="D11" s="5">
        <v>2007</v>
      </c>
      <c r="E11" s="5" t="s">
        <v>71</v>
      </c>
      <c r="F11" s="12" t="s">
        <v>97</v>
      </c>
      <c r="G11" s="12" t="s">
        <v>92</v>
      </c>
      <c r="H11" s="9">
        <v>4.57</v>
      </c>
      <c r="I11" s="9">
        <v>3.59</v>
      </c>
      <c r="J11" s="9">
        <v>1.1000000000000001</v>
      </c>
      <c r="K11" s="1">
        <f>SUM(F12:J12)</f>
        <v>1013</v>
      </c>
      <c r="L11" s="5" t="s">
        <v>72</v>
      </c>
    </row>
    <row r="12" spans="1:12" s="7" customFormat="1">
      <c r="A12" s="11"/>
      <c r="B12" s="1"/>
      <c r="C12" s="2"/>
      <c r="D12" s="2"/>
      <c r="E12" s="2"/>
      <c r="F12" s="1">
        <v>252</v>
      </c>
      <c r="G12" s="1">
        <v>140</v>
      </c>
      <c r="H12" s="1">
        <v>181</v>
      </c>
      <c r="I12" s="1">
        <v>218</v>
      </c>
      <c r="J12" s="1">
        <v>222</v>
      </c>
      <c r="K12" s="8">
        <f>K11</f>
        <v>1013</v>
      </c>
      <c r="L12" s="2"/>
    </row>
    <row r="13" spans="1:12" s="7" customFormat="1">
      <c r="A13" s="11"/>
      <c r="B13" s="1"/>
      <c r="C13" s="2"/>
      <c r="D13" s="2"/>
      <c r="E13" s="2"/>
      <c r="F13" s="1"/>
      <c r="G13" s="1"/>
      <c r="H13" s="1"/>
      <c r="I13" s="1"/>
      <c r="J13" s="1"/>
      <c r="K13" s="8"/>
      <c r="L13" s="2"/>
    </row>
    <row r="14" spans="1:12">
      <c r="A14" s="11">
        <v>5</v>
      </c>
      <c r="B14" s="4">
        <v>85</v>
      </c>
      <c r="C14" s="5" t="s">
        <v>98</v>
      </c>
      <c r="D14" s="5">
        <v>2008</v>
      </c>
      <c r="E14" s="5" t="s">
        <v>24</v>
      </c>
      <c r="F14" s="12" t="s">
        <v>45</v>
      </c>
      <c r="G14" s="12" t="s">
        <v>99</v>
      </c>
      <c r="H14" s="9">
        <v>6.1</v>
      </c>
      <c r="I14" s="9">
        <v>3.73</v>
      </c>
      <c r="J14" s="9">
        <v>0.9</v>
      </c>
      <c r="K14" s="1">
        <f>SUM(F15:J15)</f>
        <v>918</v>
      </c>
      <c r="L14" s="5" t="s">
        <v>15</v>
      </c>
    </row>
    <row r="15" spans="1:12">
      <c r="A15" s="11"/>
      <c r="B15" s="1"/>
      <c r="C15" s="2"/>
      <c r="D15" s="2"/>
      <c r="E15" s="2"/>
      <c r="F15" s="1">
        <v>201</v>
      </c>
      <c r="G15" s="1">
        <v>120</v>
      </c>
      <c r="H15" s="1">
        <v>278</v>
      </c>
      <c r="I15" s="1">
        <v>248</v>
      </c>
      <c r="J15" s="1">
        <v>71</v>
      </c>
      <c r="K15" s="8">
        <f>K14</f>
        <v>918</v>
      </c>
      <c r="L15" s="2"/>
    </row>
    <row r="16" spans="1:12" s="7" customFormat="1">
      <c r="A16" s="11"/>
      <c r="B16" s="4"/>
      <c r="C16" s="5"/>
      <c r="D16" s="5"/>
      <c r="E16" s="5"/>
      <c r="F16" s="4"/>
      <c r="G16" s="4"/>
      <c r="H16" s="4"/>
      <c r="I16" s="4"/>
      <c r="J16" s="4"/>
      <c r="K16" s="8">
        <f>K15</f>
        <v>918</v>
      </c>
      <c r="L16" s="5"/>
    </row>
    <row r="17" spans="1:12">
      <c r="A17" s="11">
        <v>6</v>
      </c>
      <c r="B17" s="4">
        <v>7</v>
      </c>
      <c r="C17" s="5" t="s">
        <v>100</v>
      </c>
      <c r="D17" s="5">
        <v>2007</v>
      </c>
      <c r="E17" s="5" t="s">
        <v>71</v>
      </c>
      <c r="F17" s="12" t="s">
        <v>43</v>
      </c>
      <c r="G17" s="12" t="s">
        <v>80</v>
      </c>
      <c r="H17" s="9">
        <v>6.7</v>
      </c>
      <c r="I17" s="9">
        <v>3.18</v>
      </c>
      <c r="J17" s="9">
        <v>1</v>
      </c>
      <c r="K17" s="1">
        <f>SUM(F18:J18)</f>
        <v>885</v>
      </c>
      <c r="L17" s="5" t="s">
        <v>72</v>
      </c>
    </row>
    <row r="18" spans="1:12">
      <c r="A18" s="11"/>
      <c r="B18" s="1"/>
      <c r="C18" s="2"/>
      <c r="D18" s="2"/>
      <c r="E18" s="2"/>
      <c r="F18" s="1">
        <v>289</v>
      </c>
      <c r="G18" s="1">
        <v>0</v>
      </c>
      <c r="H18" s="1">
        <v>316</v>
      </c>
      <c r="I18" s="1">
        <v>139</v>
      </c>
      <c r="J18" s="1">
        <v>141</v>
      </c>
      <c r="K18" s="8">
        <f>K17</f>
        <v>885</v>
      </c>
      <c r="L18" s="2"/>
    </row>
    <row r="19" spans="1:12" s="7" customFormat="1">
      <c r="A19" s="11"/>
      <c r="B19" s="4"/>
      <c r="C19" s="5"/>
      <c r="D19" s="5"/>
      <c r="E19" s="5"/>
      <c r="F19" s="4"/>
      <c r="G19" s="4"/>
      <c r="H19" s="4"/>
      <c r="I19" s="4"/>
      <c r="J19" s="4"/>
      <c r="K19" s="8">
        <f>K18</f>
        <v>885</v>
      </c>
      <c r="L19" s="5"/>
    </row>
    <row r="20" spans="1:12">
      <c r="A20" s="11">
        <v>7</v>
      </c>
      <c r="B20" s="4">
        <v>34</v>
      </c>
      <c r="C20" s="5" t="s">
        <v>101</v>
      </c>
      <c r="D20" s="5">
        <v>2008</v>
      </c>
      <c r="E20" s="5" t="s">
        <v>24</v>
      </c>
      <c r="F20" s="12" t="s">
        <v>45</v>
      </c>
      <c r="G20" s="12" t="s">
        <v>102</v>
      </c>
      <c r="H20" s="9">
        <v>5.61</v>
      </c>
      <c r="I20" s="9">
        <v>2.9</v>
      </c>
      <c r="J20" s="9">
        <v>1</v>
      </c>
      <c r="K20" s="1">
        <f>SUM(F21:J21)</f>
        <v>780</v>
      </c>
      <c r="L20" s="5" t="s">
        <v>15</v>
      </c>
    </row>
    <row r="21" spans="1:12">
      <c r="A21" s="11"/>
      <c r="B21" s="1"/>
      <c r="C21" s="2"/>
      <c r="D21" s="2"/>
      <c r="E21" s="2"/>
      <c r="F21" s="1">
        <v>201</v>
      </c>
      <c r="G21" s="1">
        <v>100</v>
      </c>
      <c r="H21" s="1">
        <v>247</v>
      </c>
      <c r="I21" s="1">
        <v>91</v>
      </c>
      <c r="J21" s="1">
        <v>141</v>
      </c>
      <c r="K21" s="8">
        <f>K20</f>
        <v>780</v>
      </c>
      <c r="L21" s="2"/>
    </row>
    <row r="22" spans="1:12">
      <c r="A22" s="11"/>
      <c r="B22" s="1"/>
      <c r="C22" s="2"/>
      <c r="D22" s="2"/>
      <c r="E22" s="2"/>
      <c r="F22" s="1"/>
      <c r="G22" s="1"/>
      <c r="H22" s="1"/>
      <c r="I22" s="1"/>
      <c r="J22" s="1"/>
      <c r="K22" s="8"/>
      <c r="L22" s="2"/>
    </row>
    <row r="23" spans="1:12" s="7" customFormat="1">
      <c r="A23" s="11">
        <v>8</v>
      </c>
      <c r="B23" s="4">
        <v>94</v>
      </c>
      <c r="C23" s="5" t="s">
        <v>103</v>
      </c>
      <c r="D23" s="5">
        <v>2009</v>
      </c>
      <c r="E23" s="5" t="s">
        <v>24</v>
      </c>
      <c r="F23" s="12" t="s">
        <v>97</v>
      </c>
      <c r="G23" s="12" t="s">
        <v>104</v>
      </c>
      <c r="H23" s="9">
        <v>5.38</v>
      </c>
      <c r="I23" s="9">
        <v>3.15</v>
      </c>
      <c r="J23" s="9">
        <v>0.9</v>
      </c>
      <c r="K23" s="1">
        <f>SUM(F24:J24)</f>
        <v>748</v>
      </c>
      <c r="L23" s="5" t="s">
        <v>15</v>
      </c>
    </row>
    <row r="24" spans="1:12">
      <c r="A24" s="11"/>
      <c r="B24" s="1"/>
      <c r="C24" s="2"/>
      <c r="D24" s="2"/>
      <c r="E24" s="2"/>
      <c r="F24" s="1">
        <v>252</v>
      </c>
      <c r="G24" s="1">
        <v>60</v>
      </c>
      <c r="H24" s="1">
        <v>232</v>
      </c>
      <c r="I24" s="1">
        <v>133</v>
      </c>
      <c r="J24" s="1">
        <v>71</v>
      </c>
      <c r="K24" s="8">
        <f>K23</f>
        <v>748</v>
      </c>
      <c r="L24" s="2"/>
    </row>
    <row r="25" spans="1:12">
      <c r="A25" s="11"/>
      <c r="K25" s="8">
        <f>K24</f>
        <v>748</v>
      </c>
    </row>
    <row r="26" spans="1:12" s="7" customFormat="1">
      <c r="A26" s="11">
        <v>9</v>
      </c>
      <c r="B26" s="4">
        <v>60</v>
      </c>
      <c r="C26" s="5" t="s">
        <v>105</v>
      </c>
      <c r="D26" s="5">
        <v>2008</v>
      </c>
      <c r="E26" s="5" t="s">
        <v>23</v>
      </c>
      <c r="F26" s="9">
        <v>11</v>
      </c>
      <c r="G26" s="9">
        <v>14.1</v>
      </c>
      <c r="H26" s="9">
        <v>6.3</v>
      </c>
      <c r="I26" s="9">
        <v>2.5499999999999998</v>
      </c>
      <c r="J26" s="9">
        <v>0.9</v>
      </c>
      <c r="K26" s="1">
        <f>SUM(F27:J27)</f>
        <v>599</v>
      </c>
      <c r="L26" s="5" t="s">
        <v>6</v>
      </c>
    </row>
    <row r="27" spans="1:12">
      <c r="A27" s="11"/>
      <c r="B27" s="1"/>
      <c r="C27" s="2"/>
      <c r="D27" s="2"/>
      <c r="E27" s="2"/>
      <c r="F27" s="1">
        <v>128</v>
      </c>
      <c r="G27" s="1">
        <v>70</v>
      </c>
      <c r="H27" s="1">
        <v>290</v>
      </c>
      <c r="I27" s="1">
        <v>40</v>
      </c>
      <c r="J27" s="1">
        <v>71</v>
      </c>
      <c r="K27" s="8">
        <f>K26</f>
        <v>599</v>
      </c>
      <c r="L27" s="2"/>
    </row>
    <row r="28" spans="1:12">
      <c r="A28" s="11"/>
      <c r="K28" s="8">
        <f>K27</f>
        <v>599</v>
      </c>
    </row>
    <row r="29" spans="1:12" s="7" customFormat="1">
      <c r="A29" s="11">
        <v>10</v>
      </c>
      <c r="B29" s="4">
        <v>95</v>
      </c>
      <c r="C29" s="5" t="s">
        <v>106</v>
      </c>
      <c r="D29" s="5">
        <v>2008</v>
      </c>
      <c r="E29" s="5" t="s">
        <v>23</v>
      </c>
      <c r="F29" s="9">
        <v>10.9</v>
      </c>
      <c r="G29" s="9">
        <v>14.1</v>
      </c>
      <c r="H29" s="9">
        <v>5</v>
      </c>
      <c r="I29" s="9">
        <v>2.86</v>
      </c>
      <c r="J29" s="9">
        <v>0.9</v>
      </c>
      <c r="K29" s="1">
        <f>SUM(F30:J30)</f>
        <v>574</v>
      </c>
      <c r="L29" s="5" t="s">
        <v>6</v>
      </c>
    </row>
    <row r="30" spans="1:12" s="7" customFormat="1">
      <c r="A30" s="1"/>
      <c r="B30" s="1"/>
      <c r="C30" s="2"/>
      <c r="D30" s="2"/>
      <c r="E30" s="2"/>
      <c r="F30" s="1">
        <v>141</v>
      </c>
      <c r="G30" s="1">
        <v>70</v>
      </c>
      <c r="H30" s="1">
        <v>208</v>
      </c>
      <c r="I30" s="1">
        <v>84</v>
      </c>
      <c r="J30" s="1">
        <v>71</v>
      </c>
      <c r="K30" s="8">
        <f>K29</f>
        <v>574</v>
      </c>
      <c r="L30" s="2"/>
    </row>
    <row r="31" spans="1:12" s="7" customFormat="1">
      <c r="A31" s="1"/>
      <c r="B31" s="1"/>
      <c r="C31" s="2"/>
      <c r="D31" s="2"/>
      <c r="E31" s="2"/>
      <c r="F31" s="1"/>
      <c r="G31" s="1"/>
      <c r="H31" s="1"/>
      <c r="I31" s="1"/>
      <c r="J31" s="1"/>
      <c r="K31" s="8"/>
      <c r="L31" s="2"/>
    </row>
    <row r="32" spans="1:12" s="7" customFormat="1">
      <c r="A32" s="11">
        <v>11</v>
      </c>
      <c r="B32" s="14">
        <v>169</v>
      </c>
      <c r="C32" s="15" t="s">
        <v>29</v>
      </c>
      <c r="D32" s="15">
        <v>2008</v>
      </c>
      <c r="E32" s="15" t="s">
        <v>23</v>
      </c>
      <c r="F32" s="14">
        <v>11.6</v>
      </c>
      <c r="G32" s="14">
        <v>15.1</v>
      </c>
      <c r="H32" s="14">
        <v>5.59</v>
      </c>
      <c r="I32" s="14">
        <v>2.92</v>
      </c>
      <c r="J32" s="14">
        <v>0.95</v>
      </c>
      <c r="K32" s="16"/>
      <c r="L32" s="15" t="s">
        <v>6</v>
      </c>
    </row>
    <row r="33" spans="1:12" s="7" customFormat="1">
      <c r="A33" s="4"/>
      <c r="B33" s="4"/>
      <c r="C33" s="5"/>
      <c r="D33" s="5"/>
      <c r="E33" s="5"/>
      <c r="F33" s="11">
        <v>60</v>
      </c>
      <c r="G33" s="11">
        <v>0</v>
      </c>
      <c r="H33" s="11">
        <v>245</v>
      </c>
      <c r="I33" s="11">
        <v>305</v>
      </c>
      <c r="J33" s="11">
        <v>104</v>
      </c>
      <c r="K33" s="1">
        <v>503</v>
      </c>
      <c r="L33" s="5"/>
    </row>
    <row r="34" spans="1:12">
      <c r="B34" s="1"/>
      <c r="C34" s="2"/>
      <c r="D34" s="2"/>
      <c r="E34" s="2"/>
      <c r="F34" s="1"/>
      <c r="G34" s="1"/>
      <c r="H34" s="1"/>
      <c r="I34" s="1"/>
      <c r="J34" s="1"/>
      <c r="K34" s="8"/>
      <c r="L34" s="2"/>
    </row>
    <row r="35" spans="1:12">
      <c r="K35" s="8"/>
    </row>
    <row r="36" spans="1:12">
      <c r="K36" s="8"/>
    </row>
    <row r="37" spans="1:12">
      <c r="A37" s="5" t="s">
        <v>12</v>
      </c>
    </row>
    <row r="39" spans="1:12">
      <c r="A39" s="5" t="s">
        <v>13</v>
      </c>
    </row>
  </sheetData>
  <autoFilter ref="K1:K17">
    <sortState ref="A2:L28">
      <sortCondition descending="1" ref="K1:K16"/>
    </sortState>
  </autoFilter>
  <phoneticPr fontId="0" type="noConversion"/>
  <pageMargins left="0.19685039370078741" right="0.19685039370078741" top="2.2834645669291338" bottom="0.70866141732283472" header="0.55118110236220474" footer="0.31496062992125984"/>
  <pageSetup paperSize="9" scale="88" fitToHeight="0" orientation="landscape" horizontalDpi="4294967293" verticalDpi="300" r:id="rId1"/>
  <headerFooter>
    <oddHeader>&amp;L&amp;14
Madonas Sporta Centrs
01.03.2018&amp;C&amp;20MADONAS BJSS ZIEMAS ČEMPIONĀTS VIEGLATLĒTIKAS DAUDZĪŅĀS&amp;16
&amp;18 &amp;16 5-cīņā (U-12) ''D'' grupas meitenēm
REZULTĀTI</oddHeader>
    <oddFooter>&amp;R&amp;P  no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0"/>
  <sheetViews>
    <sheetView showGridLines="0" zoomScaleNormal="100" workbookViewId="0">
      <pane ySplit="1" topLeftCell="A2" activePane="bottomLeft" state="frozen"/>
      <selection pane="bottomLeft" activeCell="P42" sqref="P42"/>
    </sheetView>
  </sheetViews>
  <sheetFormatPr defaultRowHeight="15"/>
  <cols>
    <col min="1" max="1" width="6.5703125" style="4" customWidth="1"/>
    <col min="2" max="2" width="8.140625" style="4" customWidth="1"/>
    <col min="3" max="3" width="21.85546875" style="5" customWidth="1"/>
    <col min="4" max="4" width="13.85546875" style="5" customWidth="1"/>
    <col min="5" max="5" width="27.7109375" style="5" customWidth="1"/>
    <col min="6" max="10" width="9.140625" style="4"/>
    <col min="11" max="11" width="17.28515625" style="1" customWidth="1"/>
    <col min="12" max="12" width="21.85546875" style="5" customWidth="1"/>
    <col min="13" max="16384" width="9.140625" style="6"/>
  </cols>
  <sheetData>
    <row r="1" spans="1:12" s="1" customFormat="1" ht="40.5" customHeight="1">
      <c r="A1" s="11"/>
      <c r="C1" s="2"/>
      <c r="D1" s="2"/>
      <c r="E1" s="2"/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3" t="s">
        <v>5</v>
      </c>
      <c r="L1" s="2"/>
    </row>
    <row r="2" spans="1:12">
      <c r="A2" s="11">
        <v>1</v>
      </c>
      <c r="B2" s="4">
        <v>86</v>
      </c>
      <c r="C2" s="5" t="s">
        <v>32</v>
      </c>
      <c r="D2" s="5">
        <v>2006</v>
      </c>
      <c r="E2" s="5" t="s">
        <v>24</v>
      </c>
      <c r="F2" s="12" t="s">
        <v>69</v>
      </c>
      <c r="G2" s="12" t="s">
        <v>52</v>
      </c>
      <c r="H2" s="9">
        <v>10.63</v>
      </c>
      <c r="I2" s="9">
        <v>4.59</v>
      </c>
      <c r="J2" s="9">
        <v>1.3</v>
      </c>
      <c r="K2" s="1">
        <f>SUM(F3:J3)</f>
        <v>2025</v>
      </c>
      <c r="L2" s="5" t="s">
        <v>25</v>
      </c>
    </row>
    <row r="3" spans="1:12" s="7" customFormat="1">
      <c r="A3" s="11"/>
      <c r="B3" s="1"/>
      <c r="C3" s="2"/>
      <c r="D3" s="2"/>
      <c r="E3" s="2"/>
      <c r="F3" s="1">
        <v>340</v>
      </c>
      <c r="G3" s="1">
        <v>605</v>
      </c>
      <c r="H3" s="1">
        <v>524</v>
      </c>
      <c r="I3" s="1">
        <v>306</v>
      </c>
      <c r="J3" s="1">
        <v>250</v>
      </c>
      <c r="K3" s="8">
        <f>K2</f>
        <v>2025</v>
      </c>
      <c r="L3" s="2"/>
    </row>
    <row r="4" spans="1:12">
      <c r="A4" s="11"/>
      <c r="K4" s="8">
        <f>K3</f>
        <v>2025</v>
      </c>
    </row>
    <row r="5" spans="1:12">
      <c r="A5" s="11">
        <v>2</v>
      </c>
      <c r="B5" s="4">
        <v>114</v>
      </c>
      <c r="C5" s="5" t="s">
        <v>14</v>
      </c>
      <c r="D5" s="5">
        <v>2005</v>
      </c>
      <c r="E5" s="5" t="s">
        <v>24</v>
      </c>
      <c r="F5" s="12" t="s">
        <v>38</v>
      </c>
      <c r="G5" s="12" t="s">
        <v>57</v>
      </c>
      <c r="H5" s="9">
        <v>11.62</v>
      </c>
      <c r="I5" s="9">
        <v>4.43</v>
      </c>
      <c r="J5" s="9">
        <v>1.4</v>
      </c>
      <c r="K5" s="1">
        <f>SUM(F6:J6)</f>
        <v>1887</v>
      </c>
      <c r="L5" s="5" t="s">
        <v>110</v>
      </c>
    </row>
    <row r="6" spans="1:12" s="7" customFormat="1">
      <c r="A6" s="11"/>
      <c r="B6" s="1"/>
      <c r="C6" s="2"/>
      <c r="D6" s="2"/>
      <c r="E6" s="2"/>
      <c r="F6" s="1">
        <v>253</v>
      </c>
      <c r="G6" s="1">
        <v>456</v>
      </c>
      <c r="H6" s="1">
        <v>583</v>
      </c>
      <c r="I6" s="1">
        <v>278</v>
      </c>
      <c r="J6" s="1">
        <v>317</v>
      </c>
      <c r="K6" s="8">
        <f>K5</f>
        <v>1887</v>
      </c>
      <c r="L6" s="2"/>
    </row>
    <row r="7" spans="1:12">
      <c r="A7" s="11"/>
      <c r="K7" s="8">
        <f>K6</f>
        <v>1887</v>
      </c>
    </row>
    <row r="8" spans="1:12">
      <c r="A8" s="11">
        <v>3</v>
      </c>
      <c r="B8" s="4">
        <v>172</v>
      </c>
      <c r="C8" s="5" t="s">
        <v>30</v>
      </c>
      <c r="D8" s="5">
        <v>2006</v>
      </c>
      <c r="E8" s="5" t="s">
        <v>24</v>
      </c>
      <c r="F8" s="12" t="s">
        <v>55</v>
      </c>
      <c r="G8" s="12" t="s">
        <v>50</v>
      </c>
      <c r="H8" s="9">
        <v>10.7</v>
      </c>
      <c r="I8" s="9">
        <v>4.2699999999999996</v>
      </c>
      <c r="J8" s="9">
        <v>1.3</v>
      </c>
      <c r="K8" s="1">
        <f>SUM(F9:J9)</f>
        <v>1875</v>
      </c>
      <c r="L8" s="5" t="s">
        <v>25</v>
      </c>
    </row>
    <row r="9" spans="1:12" s="7" customFormat="1">
      <c r="A9" s="11"/>
      <c r="B9" s="1"/>
      <c r="C9" s="2"/>
      <c r="D9" s="2"/>
      <c r="E9" s="2"/>
      <c r="F9" s="1">
        <v>272</v>
      </c>
      <c r="G9" s="1">
        <v>575</v>
      </c>
      <c r="H9" s="1">
        <v>528</v>
      </c>
      <c r="I9" s="1">
        <v>250</v>
      </c>
      <c r="J9" s="1">
        <v>250</v>
      </c>
      <c r="K9" s="8">
        <f>K8</f>
        <v>1875</v>
      </c>
      <c r="L9" s="2"/>
    </row>
    <row r="10" spans="1:12">
      <c r="A10" s="11"/>
      <c r="K10" s="8">
        <f>K3</f>
        <v>2025</v>
      </c>
    </row>
    <row r="11" spans="1:12">
      <c r="A11" s="11">
        <v>4</v>
      </c>
      <c r="B11" s="4">
        <v>12</v>
      </c>
      <c r="C11" s="5" t="s">
        <v>70</v>
      </c>
      <c r="D11" s="5">
        <v>2005</v>
      </c>
      <c r="E11" s="5" t="s">
        <v>71</v>
      </c>
      <c r="F11" s="12" t="s">
        <v>55</v>
      </c>
      <c r="G11" s="12" t="s">
        <v>63</v>
      </c>
      <c r="H11" s="9">
        <v>9.9</v>
      </c>
      <c r="I11" s="9">
        <v>4.45</v>
      </c>
      <c r="J11" s="9">
        <v>1.5</v>
      </c>
      <c r="K11" s="1">
        <f>SUM(F12:J12)</f>
        <v>1842</v>
      </c>
      <c r="L11" s="5" t="s">
        <v>72</v>
      </c>
    </row>
    <row r="12" spans="1:12" s="7" customFormat="1">
      <c r="A12" s="11"/>
      <c r="B12" s="1"/>
      <c r="C12" s="2"/>
      <c r="D12" s="2"/>
      <c r="E12" s="2"/>
      <c r="F12" s="1">
        <v>272</v>
      </c>
      <c r="G12" s="1">
        <v>420</v>
      </c>
      <c r="H12" s="1">
        <v>480</v>
      </c>
      <c r="I12" s="1">
        <v>281</v>
      </c>
      <c r="J12" s="1">
        <v>389</v>
      </c>
      <c r="K12" s="8">
        <f>K11</f>
        <v>1842</v>
      </c>
      <c r="L12" s="2"/>
    </row>
    <row r="13" spans="1:12">
      <c r="A13" s="11"/>
      <c r="K13" s="8">
        <f>K12</f>
        <v>1842</v>
      </c>
    </row>
    <row r="14" spans="1:12">
      <c r="A14" s="11">
        <v>5</v>
      </c>
      <c r="B14" s="4">
        <v>250</v>
      </c>
      <c r="C14" s="5" t="s">
        <v>73</v>
      </c>
      <c r="D14" s="5">
        <v>2005</v>
      </c>
      <c r="E14" s="5" t="s">
        <v>24</v>
      </c>
      <c r="F14" s="12" t="s">
        <v>74</v>
      </c>
      <c r="G14" s="12" t="s">
        <v>75</v>
      </c>
      <c r="H14" s="9">
        <v>9.6199999999999992</v>
      </c>
      <c r="I14" s="9">
        <v>4.68</v>
      </c>
      <c r="J14" s="9">
        <v>1.2</v>
      </c>
      <c r="K14" s="1">
        <f>SUM(F15:J15)</f>
        <v>1655</v>
      </c>
      <c r="L14" s="5" t="s">
        <v>110</v>
      </c>
    </row>
    <row r="15" spans="1:12" s="7" customFormat="1">
      <c r="A15" s="11"/>
      <c r="B15" s="1"/>
      <c r="C15" s="2"/>
      <c r="D15" s="2"/>
      <c r="E15" s="2"/>
      <c r="F15" s="1">
        <v>364</v>
      </c>
      <c r="G15" s="1">
        <v>317</v>
      </c>
      <c r="H15" s="1">
        <v>463</v>
      </c>
      <c r="I15" s="1">
        <v>323</v>
      </c>
      <c r="J15" s="1">
        <v>188</v>
      </c>
      <c r="K15" s="8">
        <f>K14</f>
        <v>1655</v>
      </c>
      <c r="L15" s="2"/>
    </row>
    <row r="16" spans="1:12" s="7" customFormat="1">
      <c r="A16" s="11"/>
      <c r="B16" s="1"/>
      <c r="C16" s="2"/>
      <c r="D16" s="2"/>
      <c r="E16" s="2"/>
      <c r="F16" s="1"/>
      <c r="G16" s="1"/>
      <c r="H16" s="1"/>
      <c r="I16" s="1"/>
      <c r="J16" s="1"/>
      <c r="K16" s="8"/>
      <c r="L16" s="2"/>
    </row>
    <row r="17" spans="1:12">
      <c r="A17" s="11">
        <v>6</v>
      </c>
      <c r="B17" s="4">
        <v>102</v>
      </c>
      <c r="C17" s="5" t="s">
        <v>76</v>
      </c>
      <c r="D17" s="5">
        <v>2005</v>
      </c>
      <c r="E17" s="5" t="s">
        <v>23</v>
      </c>
      <c r="F17" s="12" t="s">
        <v>43</v>
      </c>
      <c r="G17" s="12" t="s">
        <v>60</v>
      </c>
      <c r="H17" s="9">
        <v>10.6</v>
      </c>
      <c r="I17" s="9">
        <v>3.92</v>
      </c>
      <c r="J17" s="9">
        <v>1.35</v>
      </c>
      <c r="K17" s="1">
        <f>SUM(F18:J18)</f>
        <v>1376</v>
      </c>
      <c r="L17" s="5" t="s">
        <v>6</v>
      </c>
    </row>
    <row r="18" spans="1:12">
      <c r="A18" s="11"/>
      <c r="B18" s="1"/>
      <c r="C18" s="2"/>
      <c r="D18" s="2"/>
      <c r="E18" s="2"/>
      <c r="F18" s="1">
        <v>88</v>
      </c>
      <c r="G18" s="1">
        <v>290</v>
      </c>
      <c r="H18" s="1">
        <v>522</v>
      </c>
      <c r="I18" s="1">
        <v>193</v>
      </c>
      <c r="J18" s="1">
        <v>283</v>
      </c>
      <c r="K18" s="8">
        <f>K17</f>
        <v>1376</v>
      </c>
      <c r="L18" s="2"/>
    </row>
    <row r="19" spans="1:12">
      <c r="A19" s="11"/>
      <c r="B19" s="1"/>
      <c r="C19" s="2"/>
      <c r="D19" s="2"/>
      <c r="E19" s="2"/>
      <c r="F19" s="1"/>
      <c r="G19" s="1"/>
      <c r="H19" s="1"/>
      <c r="I19" s="1"/>
      <c r="J19" s="1"/>
      <c r="K19" s="8"/>
      <c r="L19" s="2"/>
    </row>
    <row r="20" spans="1:12" s="7" customFormat="1">
      <c r="A20" s="11">
        <v>7</v>
      </c>
      <c r="B20" s="4">
        <v>90</v>
      </c>
      <c r="C20" s="5" t="s">
        <v>7</v>
      </c>
      <c r="D20" s="5">
        <v>2006</v>
      </c>
      <c r="E20" s="5" t="s">
        <v>23</v>
      </c>
      <c r="F20" s="12" t="s">
        <v>52</v>
      </c>
      <c r="G20" s="12" t="s">
        <v>67</v>
      </c>
      <c r="H20" s="9">
        <v>9.5500000000000007</v>
      </c>
      <c r="I20" s="9">
        <v>3.88</v>
      </c>
      <c r="J20" s="9">
        <v>1.35</v>
      </c>
      <c r="K20" s="1">
        <f>SUM(F21:J21)</f>
        <v>1355</v>
      </c>
      <c r="L20" s="5" t="s">
        <v>6</v>
      </c>
    </row>
    <row r="21" spans="1:12">
      <c r="A21" s="11"/>
      <c r="B21" s="1"/>
      <c r="C21" s="2"/>
      <c r="D21" s="2"/>
      <c r="E21" s="2"/>
      <c r="F21" s="1">
        <v>145</v>
      </c>
      <c r="G21" s="1">
        <v>281</v>
      </c>
      <c r="H21" s="1">
        <v>459</v>
      </c>
      <c r="I21" s="1">
        <v>187</v>
      </c>
      <c r="J21" s="1">
        <v>283</v>
      </c>
      <c r="K21" s="8">
        <f>K20</f>
        <v>1355</v>
      </c>
      <c r="L21" s="2"/>
    </row>
    <row r="22" spans="1:12">
      <c r="A22" s="11"/>
      <c r="K22" s="8">
        <f>K21</f>
        <v>1355</v>
      </c>
    </row>
    <row r="23" spans="1:12" s="7" customFormat="1">
      <c r="A23" s="11">
        <v>8</v>
      </c>
      <c r="B23" s="4">
        <v>103</v>
      </c>
      <c r="C23" s="5" t="s">
        <v>77</v>
      </c>
      <c r="D23" s="5">
        <v>2006</v>
      </c>
      <c r="E23" s="5" t="s">
        <v>23</v>
      </c>
      <c r="F23" s="12" t="s">
        <v>52</v>
      </c>
      <c r="G23" s="12" t="s">
        <v>61</v>
      </c>
      <c r="H23" s="9">
        <v>9.06</v>
      </c>
      <c r="I23" s="9">
        <v>3.83</v>
      </c>
      <c r="J23" s="9">
        <v>1</v>
      </c>
      <c r="K23" s="1">
        <f>SUM(F24:J24)</f>
        <v>1088</v>
      </c>
      <c r="L23" s="5" t="s">
        <v>6</v>
      </c>
    </row>
    <row r="24" spans="1:12">
      <c r="A24" s="11"/>
      <c r="B24" s="1"/>
      <c r="C24" s="2"/>
      <c r="D24" s="2"/>
      <c r="E24" s="2"/>
      <c r="F24" s="1">
        <v>145</v>
      </c>
      <c r="G24" s="1">
        <v>254</v>
      </c>
      <c r="H24" s="1">
        <v>429</v>
      </c>
      <c r="I24" s="1">
        <v>179</v>
      </c>
      <c r="J24" s="1">
        <v>81</v>
      </c>
      <c r="K24" s="8">
        <f>K23</f>
        <v>1088</v>
      </c>
      <c r="L24" s="2"/>
    </row>
    <row r="25" spans="1:12">
      <c r="A25" s="11"/>
      <c r="B25" s="1"/>
      <c r="C25" s="2"/>
      <c r="D25" s="2"/>
      <c r="E25" s="2"/>
      <c r="F25" s="1"/>
      <c r="G25" s="1"/>
      <c r="H25" s="1"/>
      <c r="I25" s="1"/>
      <c r="J25" s="1"/>
      <c r="K25" s="8"/>
      <c r="L25" s="2"/>
    </row>
    <row r="26" spans="1:12">
      <c r="A26" s="11">
        <v>9</v>
      </c>
      <c r="B26" s="4">
        <v>160</v>
      </c>
      <c r="C26" s="5" t="s">
        <v>8</v>
      </c>
      <c r="D26" s="5">
        <v>2006</v>
      </c>
      <c r="E26" s="5" t="s">
        <v>23</v>
      </c>
      <c r="F26" s="12" t="s">
        <v>40</v>
      </c>
      <c r="G26" s="12" t="s">
        <v>60</v>
      </c>
      <c r="H26" s="9">
        <v>8.65</v>
      </c>
      <c r="I26" s="9">
        <v>3.48</v>
      </c>
      <c r="J26" s="9">
        <v>1.2</v>
      </c>
      <c r="K26" s="1">
        <f>SUM(F27:J27)</f>
        <v>1013</v>
      </c>
      <c r="L26" s="5" t="s">
        <v>6</v>
      </c>
    </row>
    <row r="27" spans="1:12" s="7" customFormat="1">
      <c r="A27" s="11"/>
      <c r="B27" s="1"/>
      <c r="C27" s="2"/>
      <c r="D27" s="2"/>
      <c r="E27" s="2"/>
      <c r="F27" s="1">
        <v>129</v>
      </c>
      <c r="G27" s="1">
        <v>164</v>
      </c>
      <c r="H27" s="1">
        <v>405</v>
      </c>
      <c r="I27" s="1">
        <v>127</v>
      </c>
      <c r="J27" s="1">
        <v>188</v>
      </c>
      <c r="K27" s="8">
        <f>K26</f>
        <v>1013</v>
      </c>
      <c r="L27" s="2"/>
    </row>
    <row r="28" spans="1:12" s="7" customFormat="1">
      <c r="A28" s="11"/>
      <c r="B28" s="1"/>
      <c r="C28" s="2"/>
      <c r="D28" s="2"/>
      <c r="E28" s="2"/>
      <c r="F28" s="1"/>
      <c r="G28" s="1"/>
      <c r="H28" s="1"/>
      <c r="I28" s="1"/>
      <c r="J28" s="1"/>
      <c r="K28" s="8"/>
      <c r="L28" s="2"/>
    </row>
    <row r="29" spans="1:12">
      <c r="A29" s="11">
        <v>10</v>
      </c>
      <c r="B29" s="4">
        <v>129</v>
      </c>
      <c r="C29" s="5" t="s">
        <v>8</v>
      </c>
      <c r="D29" s="5">
        <v>2006</v>
      </c>
      <c r="E29" s="5" t="s">
        <v>23</v>
      </c>
      <c r="F29" s="12" t="s">
        <v>50</v>
      </c>
      <c r="G29" s="12" t="s">
        <v>61</v>
      </c>
      <c r="H29" s="9">
        <v>8.48</v>
      </c>
      <c r="I29" s="9">
        <v>3.52</v>
      </c>
      <c r="J29" s="9">
        <v>1.2</v>
      </c>
      <c r="K29" s="1">
        <f>SUM(F30:J30)</f>
        <v>1085</v>
      </c>
      <c r="L29" s="5" t="s">
        <v>6</v>
      </c>
    </row>
    <row r="30" spans="1:12">
      <c r="A30" s="11"/>
      <c r="B30" s="1"/>
      <c r="C30" s="2"/>
      <c r="D30" s="2"/>
      <c r="E30" s="2"/>
      <c r="F30" s="1">
        <v>115</v>
      </c>
      <c r="G30" s="1">
        <v>254</v>
      </c>
      <c r="H30" s="1">
        <v>395</v>
      </c>
      <c r="I30" s="1">
        <v>133</v>
      </c>
      <c r="J30" s="1">
        <v>188</v>
      </c>
      <c r="K30" s="8">
        <f>K29</f>
        <v>1085</v>
      </c>
      <c r="L30" s="2"/>
    </row>
    <row r="31" spans="1:12">
      <c r="A31" s="11"/>
      <c r="B31" s="1"/>
      <c r="C31" s="2"/>
      <c r="D31" s="2"/>
      <c r="E31" s="2"/>
      <c r="F31" s="1"/>
      <c r="G31" s="1"/>
      <c r="H31" s="1"/>
      <c r="I31" s="1"/>
      <c r="J31" s="1"/>
      <c r="K31" s="8"/>
      <c r="L31" s="2"/>
    </row>
    <row r="32" spans="1:12">
      <c r="A32" s="11">
        <v>11</v>
      </c>
      <c r="B32" s="4">
        <v>91</v>
      </c>
      <c r="C32" s="5" t="s">
        <v>10</v>
      </c>
      <c r="D32" s="5">
        <v>2005</v>
      </c>
      <c r="E32" s="5" t="s">
        <v>23</v>
      </c>
      <c r="F32" s="12" t="s">
        <v>78</v>
      </c>
      <c r="G32" s="12" t="s">
        <v>48</v>
      </c>
      <c r="H32" s="9">
        <v>6.66</v>
      </c>
      <c r="I32" s="9">
        <v>3.45</v>
      </c>
      <c r="J32" s="9">
        <v>1.2</v>
      </c>
      <c r="K32" s="1">
        <f>SUM(F33:J33)</f>
        <v>1048</v>
      </c>
      <c r="L32" s="5" t="s">
        <v>6</v>
      </c>
    </row>
    <row r="33" spans="1:12">
      <c r="A33" s="11"/>
      <c r="B33" s="1"/>
      <c r="C33" s="2"/>
      <c r="D33" s="2"/>
      <c r="E33" s="2"/>
      <c r="F33" s="1">
        <v>178</v>
      </c>
      <c r="G33" s="1">
        <v>272</v>
      </c>
      <c r="H33" s="1">
        <v>287</v>
      </c>
      <c r="I33" s="1">
        <v>123</v>
      </c>
      <c r="J33" s="1">
        <v>188</v>
      </c>
      <c r="K33" s="8">
        <f>K32</f>
        <v>1048</v>
      </c>
      <c r="L33" s="2"/>
    </row>
    <row r="34" spans="1:12">
      <c r="A34" s="11"/>
      <c r="B34" s="1"/>
      <c r="C34" s="2"/>
      <c r="D34" s="2"/>
      <c r="E34" s="2"/>
      <c r="F34" s="1"/>
      <c r="G34" s="1"/>
      <c r="H34" s="1"/>
      <c r="I34" s="1"/>
      <c r="J34" s="1"/>
      <c r="K34" s="8"/>
      <c r="L34" s="2"/>
    </row>
    <row r="35" spans="1:12" s="7" customFormat="1">
      <c r="A35" s="11">
        <v>12</v>
      </c>
      <c r="B35" s="4">
        <v>30</v>
      </c>
      <c r="C35" s="5" t="s">
        <v>79</v>
      </c>
      <c r="D35" s="5">
        <v>2006</v>
      </c>
      <c r="E35" s="5" t="s">
        <v>24</v>
      </c>
      <c r="F35" s="12" t="s">
        <v>41</v>
      </c>
      <c r="G35" s="12" t="s">
        <v>48</v>
      </c>
      <c r="H35" s="9">
        <v>7.2</v>
      </c>
      <c r="I35" s="9">
        <v>3.54</v>
      </c>
      <c r="J35" s="9">
        <v>1.2</v>
      </c>
      <c r="K35" s="1">
        <f>SUM(F36:J36)</f>
        <v>1016</v>
      </c>
      <c r="L35" s="5" t="s">
        <v>6</v>
      </c>
    </row>
    <row r="36" spans="1:12">
      <c r="A36" s="11"/>
      <c r="B36" s="1"/>
      <c r="C36" s="2"/>
      <c r="D36" s="2"/>
      <c r="E36" s="2"/>
      <c r="F36" s="1">
        <v>101</v>
      </c>
      <c r="G36" s="1">
        <v>272</v>
      </c>
      <c r="H36" s="1">
        <v>319</v>
      </c>
      <c r="I36" s="1">
        <v>136</v>
      </c>
      <c r="J36" s="1">
        <v>188</v>
      </c>
      <c r="K36" s="8">
        <f>K35</f>
        <v>1016</v>
      </c>
      <c r="L36" s="2"/>
    </row>
    <row r="37" spans="1:12">
      <c r="A37" s="11"/>
      <c r="K37" s="8">
        <f>K36</f>
        <v>1016</v>
      </c>
    </row>
    <row r="38" spans="1:12" s="7" customFormat="1">
      <c r="A38" s="11">
        <v>13</v>
      </c>
      <c r="B38" s="4">
        <v>75</v>
      </c>
      <c r="C38" s="5" t="s">
        <v>31</v>
      </c>
      <c r="D38" s="5">
        <v>2006</v>
      </c>
      <c r="E38" s="5" t="s">
        <v>23</v>
      </c>
      <c r="F38" s="12" t="s">
        <v>43</v>
      </c>
      <c r="G38" s="12" t="s">
        <v>80</v>
      </c>
      <c r="H38" s="9">
        <v>8.57</v>
      </c>
      <c r="I38" s="9">
        <v>3.59</v>
      </c>
      <c r="J38" s="9">
        <v>1.1499999999999999</v>
      </c>
      <c r="K38" s="1">
        <f>SUM(F39:J39)</f>
        <v>790</v>
      </c>
      <c r="L38" s="5" t="s">
        <v>6</v>
      </c>
    </row>
    <row r="39" spans="1:12" s="7" customFormat="1">
      <c r="A39" s="11"/>
      <c r="B39" s="1"/>
      <c r="C39" s="2"/>
      <c r="D39" s="2"/>
      <c r="E39" s="2"/>
      <c r="F39" s="1">
        <v>88</v>
      </c>
      <c r="G39" s="1">
        <v>0</v>
      </c>
      <c r="H39" s="1">
        <v>400</v>
      </c>
      <c r="I39" s="1">
        <v>143</v>
      </c>
      <c r="J39" s="1">
        <v>159</v>
      </c>
      <c r="K39" s="8">
        <f>K38</f>
        <v>790</v>
      </c>
      <c r="L39" s="2"/>
    </row>
    <row r="40" spans="1:12" s="7" customFormat="1">
      <c r="A40" s="11"/>
      <c r="B40" s="4"/>
      <c r="C40" s="5"/>
      <c r="D40" s="5"/>
      <c r="E40" s="5"/>
      <c r="F40" s="4"/>
      <c r="G40" s="4"/>
      <c r="H40" s="4"/>
      <c r="I40" s="4"/>
      <c r="J40" s="4"/>
      <c r="K40" s="8">
        <f>K39</f>
        <v>790</v>
      </c>
      <c r="L40" s="5"/>
    </row>
    <row r="41" spans="1:12" s="7" customFormat="1">
      <c r="A41" s="11">
        <v>14</v>
      </c>
      <c r="B41" s="4">
        <v>100</v>
      </c>
      <c r="C41" s="5" t="s">
        <v>81</v>
      </c>
      <c r="D41" s="5">
        <v>2006</v>
      </c>
      <c r="E41" s="5" t="s">
        <v>24</v>
      </c>
      <c r="F41" s="12" t="s">
        <v>44</v>
      </c>
      <c r="G41" s="12" t="s">
        <v>68</v>
      </c>
      <c r="H41" s="9">
        <v>6.55</v>
      </c>
      <c r="I41" s="9">
        <v>3.4</v>
      </c>
      <c r="J41" s="9">
        <v>1</v>
      </c>
      <c r="K41" s="1">
        <f>SUM(F42:J42)</f>
        <v>632</v>
      </c>
      <c r="L41" s="5" t="s">
        <v>110</v>
      </c>
    </row>
    <row r="42" spans="1:12" s="7" customFormat="1">
      <c r="A42" s="11"/>
      <c r="B42" s="1"/>
      <c r="C42" s="2"/>
      <c r="D42" s="2"/>
      <c r="E42" s="2"/>
      <c r="F42" s="1">
        <v>44</v>
      </c>
      <c r="G42" s="1">
        <v>110</v>
      </c>
      <c r="H42" s="1">
        <v>281</v>
      </c>
      <c r="I42" s="1">
        <v>116</v>
      </c>
      <c r="J42" s="1">
        <v>81</v>
      </c>
      <c r="K42" s="8">
        <f>K41</f>
        <v>632</v>
      </c>
      <c r="L42" s="2"/>
    </row>
    <row r="43" spans="1:12" s="7" customFormat="1">
      <c r="A43" s="11"/>
      <c r="B43" s="1"/>
      <c r="C43" s="2"/>
      <c r="D43" s="2"/>
      <c r="E43" s="2"/>
      <c r="F43" s="1"/>
      <c r="G43" s="1"/>
      <c r="H43" s="1"/>
      <c r="I43" s="1"/>
      <c r="J43" s="1"/>
      <c r="K43" s="8">
        <f>K42</f>
        <v>632</v>
      </c>
      <c r="L43" s="2"/>
    </row>
    <row r="44" spans="1:12" s="7" customFormat="1">
      <c r="A44" s="11">
        <v>15</v>
      </c>
      <c r="B44" s="4">
        <v>80</v>
      </c>
      <c r="C44" s="5" t="s">
        <v>33</v>
      </c>
      <c r="D44" s="5">
        <v>2006</v>
      </c>
      <c r="E44" s="5" t="s">
        <v>23</v>
      </c>
      <c r="F44" s="12" t="s">
        <v>45</v>
      </c>
      <c r="G44" s="12" t="s">
        <v>82</v>
      </c>
      <c r="H44" s="9">
        <v>5.76</v>
      </c>
      <c r="I44" s="9">
        <v>3.31</v>
      </c>
      <c r="J44" s="9">
        <v>1.1499999999999999</v>
      </c>
      <c r="K44" s="1">
        <f>SUM(F45:J45)</f>
        <v>589</v>
      </c>
      <c r="L44" s="5" t="s">
        <v>6</v>
      </c>
    </row>
    <row r="45" spans="1:12">
      <c r="A45" s="11"/>
      <c r="B45" s="1"/>
      <c r="C45" s="2"/>
      <c r="D45" s="2"/>
      <c r="E45" s="2"/>
      <c r="F45" s="1">
        <v>35</v>
      </c>
      <c r="G45" s="1">
        <v>56</v>
      </c>
      <c r="H45" s="1">
        <v>235</v>
      </c>
      <c r="I45" s="1">
        <v>104</v>
      </c>
      <c r="J45" s="1">
        <v>159</v>
      </c>
      <c r="K45" s="8">
        <f>K44</f>
        <v>589</v>
      </c>
      <c r="L45" s="2"/>
    </row>
    <row r="46" spans="1:12">
      <c r="A46" s="11"/>
      <c r="B46" s="1"/>
      <c r="C46" s="2"/>
      <c r="D46" s="2"/>
      <c r="E46" s="2"/>
      <c r="F46" s="1"/>
      <c r="G46" s="1"/>
      <c r="H46" s="1"/>
      <c r="I46" s="1"/>
      <c r="J46" s="1"/>
      <c r="K46" s="8">
        <f>K45</f>
        <v>589</v>
      </c>
      <c r="L46" s="2"/>
    </row>
    <row r="47" spans="1:12">
      <c r="A47" s="11"/>
      <c r="B47" s="4">
        <v>116</v>
      </c>
      <c r="C47" s="5" t="s">
        <v>83</v>
      </c>
      <c r="D47" s="5">
        <v>2006</v>
      </c>
      <c r="E47" s="5" t="s">
        <v>24</v>
      </c>
      <c r="F47" s="12" t="s">
        <v>84</v>
      </c>
      <c r="G47" s="12" t="s">
        <v>36</v>
      </c>
      <c r="H47" s="9">
        <v>8.02</v>
      </c>
      <c r="I47" s="9" t="s">
        <v>36</v>
      </c>
      <c r="J47" s="9">
        <v>1</v>
      </c>
      <c r="K47" s="1">
        <f>SUM(F48:J48)</f>
        <v>448</v>
      </c>
      <c r="L47" s="5" t="s">
        <v>110</v>
      </c>
    </row>
    <row r="48" spans="1:12">
      <c r="A48" s="11"/>
      <c r="B48" s="1"/>
      <c r="C48" s="2"/>
      <c r="D48" s="2"/>
      <c r="E48" s="2"/>
      <c r="F48" s="1">
        <v>0</v>
      </c>
      <c r="G48" s="1">
        <v>0</v>
      </c>
      <c r="H48" s="1">
        <v>367</v>
      </c>
      <c r="I48" s="1">
        <v>0</v>
      </c>
      <c r="J48" s="1">
        <v>81</v>
      </c>
      <c r="K48" s="8">
        <f>K47</f>
        <v>448</v>
      </c>
      <c r="L48" s="2"/>
    </row>
    <row r="49" spans="1:12">
      <c r="A49" s="11"/>
      <c r="B49" s="1"/>
      <c r="C49" s="2"/>
      <c r="D49" s="2"/>
      <c r="E49" s="2"/>
      <c r="F49" s="1"/>
      <c r="G49" s="1"/>
      <c r="H49" s="1"/>
      <c r="I49" s="1"/>
      <c r="J49" s="1"/>
      <c r="K49" s="8"/>
      <c r="L49" s="2"/>
    </row>
    <row r="50" spans="1:12">
      <c r="A50" s="1"/>
      <c r="B50" s="4">
        <v>118</v>
      </c>
      <c r="C50" s="5" t="s">
        <v>16</v>
      </c>
      <c r="D50" s="5">
        <v>2005</v>
      </c>
      <c r="E50" s="5" t="s">
        <v>24</v>
      </c>
      <c r="F50" s="9" t="s">
        <v>36</v>
      </c>
      <c r="G50" s="9" t="s">
        <v>36</v>
      </c>
      <c r="H50" s="9" t="s">
        <v>36</v>
      </c>
      <c r="I50" s="9" t="s">
        <v>36</v>
      </c>
      <c r="J50" s="9" t="s">
        <v>36</v>
      </c>
      <c r="K50" s="1">
        <f>SUM(F51:J51)</f>
        <v>0</v>
      </c>
      <c r="L50" s="5" t="s">
        <v>110</v>
      </c>
    </row>
    <row r="51" spans="1:12">
      <c r="B51" s="1"/>
      <c r="C51" s="2"/>
      <c r="D51" s="2"/>
      <c r="E51" s="2"/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8">
        <f>K50</f>
        <v>0</v>
      </c>
      <c r="L51" s="2"/>
    </row>
    <row r="52" spans="1:12">
      <c r="A52" s="1"/>
      <c r="B52" s="1"/>
      <c r="C52" s="2"/>
      <c r="D52" s="2"/>
      <c r="E52" s="2"/>
      <c r="F52" s="1"/>
      <c r="G52" s="1"/>
      <c r="H52" s="1"/>
      <c r="I52" s="1"/>
      <c r="J52" s="1"/>
      <c r="K52" s="8"/>
      <c r="L52" s="2"/>
    </row>
    <row r="53" spans="1:12">
      <c r="B53" s="1"/>
      <c r="C53" s="2"/>
      <c r="D53" s="2"/>
      <c r="E53" s="2"/>
      <c r="F53" s="1"/>
      <c r="G53" s="1"/>
      <c r="H53" s="1"/>
      <c r="I53" s="1"/>
      <c r="J53" s="1"/>
      <c r="K53" s="8"/>
      <c r="L53" s="2"/>
    </row>
    <row r="54" spans="1:12" s="7" customFormat="1">
      <c r="A54" s="1"/>
      <c r="B54" s="4"/>
      <c r="C54" s="5"/>
      <c r="D54" s="5"/>
      <c r="E54" s="5"/>
      <c r="F54" s="4"/>
      <c r="G54" s="4"/>
      <c r="H54" s="4"/>
      <c r="I54" s="4"/>
      <c r="J54" s="4"/>
      <c r="K54" s="8"/>
      <c r="L54" s="5"/>
    </row>
    <row r="55" spans="1:12">
      <c r="K55" s="8"/>
    </row>
    <row r="56" spans="1:12" s="7" customFormat="1">
      <c r="A56" s="1"/>
      <c r="B56" s="1"/>
      <c r="C56" s="2"/>
      <c r="D56" s="2"/>
      <c r="E56" s="2"/>
      <c r="F56" s="1"/>
      <c r="G56" s="1"/>
      <c r="H56" s="1"/>
      <c r="I56" s="1"/>
      <c r="J56" s="1"/>
      <c r="K56" s="8"/>
      <c r="L56" s="2"/>
    </row>
    <row r="57" spans="1:12">
      <c r="K57" s="8"/>
    </row>
    <row r="58" spans="1:12">
      <c r="A58" s="5" t="s">
        <v>12</v>
      </c>
    </row>
    <row r="60" spans="1:12">
      <c r="A60" s="5" t="s">
        <v>13</v>
      </c>
    </row>
  </sheetData>
  <autoFilter ref="K1:K17">
    <sortState ref="A2:L43">
      <sortCondition descending="1" ref="K1:K16"/>
    </sortState>
  </autoFilter>
  <phoneticPr fontId="0" type="noConversion"/>
  <pageMargins left="0.19685039370078741" right="0.19685039370078741" top="2.2834645669291338" bottom="0.70866141732283472" header="0.55118110236220474" footer="0.31496062992125984"/>
  <pageSetup paperSize="9" scale="88" fitToHeight="0" orientation="landscape" horizontalDpi="4294967293" verticalDpi="300" r:id="rId1"/>
  <headerFooter>
    <oddHeader>&amp;L&amp;14
Madonas Sporta Centrs
01.03.2018&amp;C&amp;"-,Bold"&amp;20MADONAS BJSS ZIEMAS ČEMPIONĀTS VIEGLATLĒTIKAS DAUDZĪŅĀS&amp;16
&amp;18 &amp;16 5-cīņā (U-14) ''C'' grupas zēniem
REZULTĀTI</oddHeader>
    <oddFooter>&amp;R&amp;P  no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showGridLines="0" tabSelected="1" zoomScaleNormal="100" workbookViewId="0">
      <pane ySplit="1" topLeftCell="A2" activePane="bottomLeft" state="frozen"/>
      <selection pane="bottomLeft" activeCell="F44" sqref="F44"/>
    </sheetView>
  </sheetViews>
  <sheetFormatPr defaultRowHeight="15"/>
  <cols>
    <col min="1" max="1" width="6.5703125" style="4" customWidth="1"/>
    <col min="2" max="2" width="8.140625" style="4" customWidth="1"/>
    <col min="3" max="3" width="24.28515625" style="5" customWidth="1"/>
    <col min="4" max="4" width="13.85546875" style="5" customWidth="1"/>
    <col min="5" max="5" width="27.7109375" style="5" customWidth="1"/>
    <col min="6" max="10" width="9.140625" style="4"/>
    <col min="11" max="11" width="17.28515625" style="1" customWidth="1"/>
    <col min="12" max="12" width="21.85546875" style="5" customWidth="1"/>
    <col min="13" max="16384" width="9.140625" style="6"/>
  </cols>
  <sheetData>
    <row r="1" spans="1:12" s="1" customFormat="1" ht="40.5" customHeight="1">
      <c r="A1" s="11"/>
      <c r="C1" s="2"/>
      <c r="D1" s="2"/>
      <c r="E1" s="2"/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3" t="s">
        <v>5</v>
      </c>
      <c r="L1" s="2"/>
    </row>
    <row r="2" spans="1:12">
      <c r="A2" s="11">
        <v>1</v>
      </c>
      <c r="B2" s="4">
        <v>160</v>
      </c>
      <c r="C2" s="5" t="s">
        <v>34</v>
      </c>
      <c r="D2" s="5">
        <v>2005</v>
      </c>
      <c r="E2" s="5" t="s">
        <v>24</v>
      </c>
      <c r="F2" s="12" t="s">
        <v>54</v>
      </c>
      <c r="G2" s="12" t="s">
        <v>93</v>
      </c>
      <c r="H2" s="9">
        <v>8.69</v>
      </c>
      <c r="I2" s="9">
        <v>4.2300000000000004</v>
      </c>
      <c r="J2" s="9">
        <v>1.35</v>
      </c>
      <c r="K2" s="1">
        <f>SUM(F3:J3)</f>
        <v>2156</v>
      </c>
      <c r="L2" s="5" t="s">
        <v>110</v>
      </c>
    </row>
    <row r="3" spans="1:12" s="7" customFormat="1">
      <c r="A3" s="11"/>
      <c r="B3" s="1"/>
      <c r="C3" s="2"/>
      <c r="D3" s="2"/>
      <c r="E3" s="2"/>
      <c r="F3" s="1">
        <v>458</v>
      </c>
      <c r="G3" s="1">
        <v>432</v>
      </c>
      <c r="H3" s="1">
        <v>444</v>
      </c>
      <c r="I3" s="1">
        <v>362</v>
      </c>
      <c r="J3" s="1">
        <v>460</v>
      </c>
      <c r="K3" s="8">
        <f>K2</f>
        <v>2156</v>
      </c>
      <c r="L3" s="2"/>
    </row>
    <row r="4" spans="1:12">
      <c r="A4" s="11"/>
      <c r="K4" s="8">
        <f>K3</f>
        <v>2156</v>
      </c>
    </row>
    <row r="5" spans="1:12">
      <c r="A5" s="11">
        <v>2</v>
      </c>
      <c r="B5" s="4">
        <v>121</v>
      </c>
      <c r="C5" s="5" t="s">
        <v>22</v>
      </c>
      <c r="D5" s="5">
        <v>2006</v>
      </c>
      <c r="E5" s="5" t="s">
        <v>24</v>
      </c>
      <c r="F5" s="12" t="s">
        <v>53</v>
      </c>
      <c r="G5" s="12" t="s">
        <v>85</v>
      </c>
      <c r="H5" s="9">
        <v>11.59</v>
      </c>
      <c r="I5" s="9">
        <v>4.1100000000000003</v>
      </c>
      <c r="J5" s="9">
        <v>1.25</v>
      </c>
      <c r="K5" s="1">
        <f>SUM(F6:J6)</f>
        <v>2032</v>
      </c>
      <c r="L5" s="5" t="s">
        <v>110</v>
      </c>
    </row>
    <row r="6" spans="1:12" s="7" customFormat="1">
      <c r="A6" s="11"/>
      <c r="B6" s="1"/>
      <c r="C6" s="2"/>
      <c r="D6" s="2"/>
      <c r="E6" s="2"/>
      <c r="F6" s="1">
        <v>391</v>
      </c>
      <c r="G6" s="1">
        <v>315</v>
      </c>
      <c r="H6" s="1">
        <v>634</v>
      </c>
      <c r="I6" s="1">
        <v>333</v>
      </c>
      <c r="J6" s="1">
        <v>359</v>
      </c>
      <c r="K6" s="8">
        <f>K5</f>
        <v>2032</v>
      </c>
      <c r="L6" s="2"/>
    </row>
    <row r="7" spans="1:12">
      <c r="A7" s="11"/>
      <c r="K7" s="8">
        <f>K6</f>
        <v>2032</v>
      </c>
    </row>
    <row r="8" spans="1:12">
      <c r="A8" s="11">
        <v>3</v>
      </c>
      <c r="B8" s="4">
        <v>52</v>
      </c>
      <c r="C8" s="5" t="s">
        <v>107</v>
      </c>
      <c r="D8" s="5">
        <v>2005</v>
      </c>
      <c r="E8" s="5" t="s">
        <v>24</v>
      </c>
      <c r="F8" s="12" t="s">
        <v>74</v>
      </c>
      <c r="G8" s="12" t="s">
        <v>64</v>
      </c>
      <c r="H8" s="9">
        <v>8.5399999999999991</v>
      </c>
      <c r="I8" s="9">
        <v>3.82</v>
      </c>
      <c r="J8" s="9">
        <v>1.2</v>
      </c>
      <c r="K8" s="1">
        <f>SUM(F9:J9)</f>
        <v>2012</v>
      </c>
      <c r="L8" s="5" t="s">
        <v>110</v>
      </c>
    </row>
    <row r="9" spans="1:12" s="7" customFormat="1">
      <c r="A9" s="11"/>
      <c r="B9" s="1"/>
      <c r="C9" s="2"/>
      <c r="D9" s="2"/>
      <c r="E9" s="2"/>
      <c r="F9" s="1">
        <v>635</v>
      </c>
      <c r="G9" s="1">
        <v>364</v>
      </c>
      <c r="H9" s="1">
        <v>434</v>
      </c>
      <c r="I9" s="1">
        <v>267</v>
      </c>
      <c r="J9" s="1">
        <v>312</v>
      </c>
      <c r="K9" s="8">
        <f>K8</f>
        <v>2012</v>
      </c>
      <c r="L9" s="2"/>
    </row>
    <row r="10" spans="1:12">
      <c r="A10" s="11"/>
      <c r="K10" s="8">
        <f>K9</f>
        <v>2012</v>
      </c>
    </row>
    <row r="11" spans="1:12">
      <c r="A11" s="11">
        <v>4</v>
      </c>
      <c r="B11" s="4">
        <v>171</v>
      </c>
      <c r="C11" s="5" t="s">
        <v>35</v>
      </c>
      <c r="D11" s="5">
        <v>2006</v>
      </c>
      <c r="E11" s="5" t="s">
        <v>24</v>
      </c>
      <c r="F11" s="12" t="s">
        <v>54</v>
      </c>
      <c r="G11" s="12">
        <v>11.4</v>
      </c>
      <c r="H11" s="9">
        <v>9.0399999999999991</v>
      </c>
      <c r="I11" s="9">
        <v>3.78</v>
      </c>
      <c r="J11" s="9">
        <v>1.3</v>
      </c>
      <c r="K11" s="1">
        <f>SUM(F12:J12)</f>
        <v>1957</v>
      </c>
      <c r="L11" s="5" t="s">
        <v>110</v>
      </c>
    </row>
    <row r="12" spans="1:12" s="7" customFormat="1">
      <c r="A12" s="11"/>
      <c r="B12" s="1"/>
      <c r="C12" s="2"/>
      <c r="D12" s="2"/>
      <c r="E12" s="2"/>
      <c r="F12" s="1">
        <v>458</v>
      </c>
      <c r="G12" s="1">
        <v>364</v>
      </c>
      <c r="H12" s="1">
        <v>467</v>
      </c>
      <c r="I12" s="1">
        <v>259</v>
      </c>
      <c r="J12" s="1">
        <v>409</v>
      </c>
      <c r="K12" s="8">
        <f>K11</f>
        <v>1957</v>
      </c>
      <c r="L12" s="2"/>
    </row>
    <row r="13" spans="1:12">
      <c r="A13" s="11"/>
      <c r="K13" s="8">
        <f>K12</f>
        <v>1957</v>
      </c>
    </row>
    <row r="14" spans="1:12">
      <c r="A14" s="11">
        <v>5</v>
      </c>
      <c r="B14" s="4">
        <v>159</v>
      </c>
      <c r="C14" s="5" t="s">
        <v>17</v>
      </c>
      <c r="D14" s="5">
        <v>2005</v>
      </c>
      <c r="E14" s="5" t="s">
        <v>24</v>
      </c>
      <c r="F14" s="13" t="s">
        <v>66</v>
      </c>
      <c r="G14" s="13" t="s">
        <v>82</v>
      </c>
      <c r="H14" s="10">
        <v>11.9</v>
      </c>
      <c r="I14" s="10">
        <v>4.08</v>
      </c>
      <c r="J14" s="10">
        <v>1.3</v>
      </c>
      <c r="K14" s="11">
        <f>F15+G15+H15+I15+J15</f>
        <v>1945</v>
      </c>
      <c r="L14" s="5" t="s">
        <v>110</v>
      </c>
    </row>
    <row r="15" spans="1:12" s="7" customFormat="1">
      <c r="A15" s="11"/>
      <c r="B15" s="1"/>
      <c r="C15" s="2"/>
      <c r="D15" s="2"/>
      <c r="E15" s="2"/>
      <c r="F15" s="1">
        <v>556</v>
      </c>
      <c r="G15" s="1">
        <v>0</v>
      </c>
      <c r="H15" s="1">
        <v>654</v>
      </c>
      <c r="I15" s="1">
        <v>326</v>
      </c>
      <c r="J15" s="1">
        <v>409</v>
      </c>
      <c r="K15" s="8">
        <f>K14</f>
        <v>1945</v>
      </c>
      <c r="L15" s="2"/>
    </row>
    <row r="16" spans="1:12" s="7" customFormat="1">
      <c r="A16" s="11"/>
      <c r="B16" s="1"/>
      <c r="C16" s="2"/>
      <c r="D16" s="2"/>
      <c r="E16" s="2"/>
      <c r="F16" s="1"/>
      <c r="G16" s="1"/>
      <c r="H16" s="1"/>
      <c r="I16" s="1"/>
      <c r="J16" s="1"/>
      <c r="K16" s="8"/>
      <c r="L16" s="2"/>
    </row>
    <row r="17" spans="1:12">
      <c r="A17" s="11">
        <v>6</v>
      </c>
      <c r="B17" s="4">
        <v>113</v>
      </c>
      <c r="C17" s="5" t="s">
        <v>20</v>
      </c>
      <c r="D17" s="5">
        <v>2006</v>
      </c>
      <c r="E17" s="5" t="s">
        <v>24</v>
      </c>
      <c r="F17" s="13" t="s">
        <v>53</v>
      </c>
      <c r="G17" s="13" t="s">
        <v>64</v>
      </c>
      <c r="H17" s="10">
        <v>8.4499999999999993</v>
      </c>
      <c r="I17" s="10">
        <v>3.76</v>
      </c>
      <c r="J17" s="10">
        <v>1.3</v>
      </c>
      <c r="K17" s="11">
        <f>F18+G18+H18+I18+J18</f>
        <v>1846</v>
      </c>
      <c r="L17" s="5" t="s">
        <v>110</v>
      </c>
    </row>
    <row r="18" spans="1:12">
      <c r="A18" s="11"/>
      <c r="B18" s="1"/>
      <c r="C18" s="2"/>
      <c r="D18" s="2"/>
      <c r="E18" s="2"/>
      <c r="F18" s="1">
        <v>391</v>
      </c>
      <c r="G18" s="1">
        <v>364</v>
      </c>
      <c r="H18" s="1">
        <v>428</v>
      </c>
      <c r="I18" s="1">
        <v>254</v>
      </c>
      <c r="J18" s="1">
        <v>409</v>
      </c>
      <c r="K18" s="8">
        <f>K17</f>
        <v>1846</v>
      </c>
      <c r="L18" s="2"/>
    </row>
    <row r="19" spans="1:12">
      <c r="A19" s="11"/>
      <c r="B19" s="1"/>
      <c r="C19" s="2"/>
      <c r="D19" s="2"/>
      <c r="E19" s="2"/>
      <c r="F19" s="1"/>
      <c r="G19" s="1"/>
      <c r="H19" s="1"/>
      <c r="I19" s="1"/>
      <c r="J19" s="1"/>
      <c r="K19" s="8"/>
      <c r="L19" s="2"/>
    </row>
    <row r="20" spans="1:12" s="7" customFormat="1">
      <c r="A20" s="11">
        <v>7</v>
      </c>
      <c r="B20" s="4">
        <v>3</v>
      </c>
      <c r="C20" s="5" t="s">
        <v>108</v>
      </c>
      <c r="D20" s="5">
        <v>2006</v>
      </c>
      <c r="E20" s="5" t="s">
        <v>24</v>
      </c>
      <c r="F20" s="12" t="s">
        <v>78</v>
      </c>
      <c r="G20" s="12" t="s">
        <v>58</v>
      </c>
      <c r="H20" s="9">
        <v>7.2</v>
      </c>
      <c r="I20" s="9">
        <v>3.71</v>
      </c>
      <c r="J20" s="9">
        <v>1.05</v>
      </c>
      <c r="K20" s="1">
        <f>SUM(F21:J21)</f>
        <v>1488</v>
      </c>
      <c r="L20" s="5" t="s">
        <v>110</v>
      </c>
    </row>
    <row r="21" spans="1:12">
      <c r="A21" s="11"/>
      <c r="B21" s="1"/>
      <c r="C21" s="2"/>
      <c r="D21" s="2"/>
      <c r="E21" s="2"/>
      <c r="F21" s="1">
        <v>413</v>
      </c>
      <c r="G21" s="1">
        <v>303</v>
      </c>
      <c r="H21" s="1">
        <v>348</v>
      </c>
      <c r="I21" s="1">
        <v>244</v>
      </c>
      <c r="J21" s="1">
        <v>180</v>
      </c>
      <c r="K21" s="8">
        <f>K20</f>
        <v>1488</v>
      </c>
      <c r="L21" s="2"/>
    </row>
    <row r="22" spans="1:12">
      <c r="A22" s="11"/>
      <c r="K22" s="8">
        <f>K21</f>
        <v>1488</v>
      </c>
    </row>
    <row r="23" spans="1:12" s="7" customFormat="1">
      <c r="A23" s="11">
        <v>8</v>
      </c>
      <c r="B23" s="4">
        <v>117</v>
      </c>
      <c r="C23" s="5" t="s">
        <v>109</v>
      </c>
      <c r="D23" s="5">
        <v>2005</v>
      </c>
      <c r="E23" s="5" t="s">
        <v>24</v>
      </c>
      <c r="F23" s="12" t="s">
        <v>40</v>
      </c>
      <c r="G23" s="12" t="s">
        <v>61</v>
      </c>
      <c r="H23" s="9">
        <v>9</v>
      </c>
      <c r="I23" s="9">
        <v>3.68</v>
      </c>
      <c r="J23" s="9">
        <v>1</v>
      </c>
      <c r="K23" s="1">
        <f>SUM(F24:J24)</f>
        <v>1401</v>
      </c>
      <c r="L23" s="5" t="s">
        <v>110</v>
      </c>
    </row>
    <row r="24" spans="1:12">
      <c r="A24" s="11"/>
      <c r="B24" s="1"/>
      <c r="C24" s="2"/>
      <c r="D24" s="2"/>
      <c r="E24" s="2"/>
      <c r="F24" s="1">
        <v>348</v>
      </c>
      <c r="G24" s="1">
        <v>211</v>
      </c>
      <c r="H24" s="1">
        <v>464</v>
      </c>
      <c r="I24" s="1">
        <v>237</v>
      </c>
      <c r="J24" s="1">
        <v>141</v>
      </c>
      <c r="K24" s="8">
        <f>K23</f>
        <v>1401</v>
      </c>
      <c r="L24" s="2"/>
    </row>
    <row r="25" spans="1:12">
      <c r="A25" s="11"/>
      <c r="K25" s="8">
        <f>K24</f>
        <v>1401</v>
      </c>
    </row>
    <row r="26" spans="1:12" s="7" customFormat="1">
      <c r="A26" s="11">
        <v>9</v>
      </c>
      <c r="B26" s="4">
        <v>83</v>
      </c>
      <c r="C26" s="5" t="s">
        <v>11</v>
      </c>
      <c r="D26" s="5">
        <v>2005</v>
      </c>
      <c r="E26" s="5" t="s">
        <v>23</v>
      </c>
      <c r="F26" s="12" t="s">
        <v>50</v>
      </c>
      <c r="G26" s="12" t="s">
        <v>61</v>
      </c>
      <c r="H26" s="9">
        <v>8.77</v>
      </c>
      <c r="I26" s="9">
        <v>3.1</v>
      </c>
      <c r="J26" s="9">
        <v>1</v>
      </c>
      <c r="K26" s="1">
        <f>SUM(F27:J27)</f>
        <v>1245</v>
      </c>
      <c r="L26" s="5" t="s">
        <v>6</v>
      </c>
    </row>
    <row r="27" spans="1:12">
      <c r="A27" s="11"/>
      <c r="B27" s="1"/>
      <c r="C27" s="2"/>
      <c r="D27" s="2"/>
      <c r="E27" s="2"/>
      <c r="F27" s="1">
        <v>320</v>
      </c>
      <c r="G27" s="1">
        <v>211</v>
      </c>
      <c r="H27" s="1">
        <v>449</v>
      </c>
      <c r="I27" s="1">
        <v>124</v>
      </c>
      <c r="J27" s="1">
        <v>141</v>
      </c>
      <c r="K27" s="8">
        <f>K26</f>
        <v>1245</v>
      </c>
      <c r="L27" s="2"/>
    </row>
    <row r="28" spans="1:12">
      <c r="A28" s="11"/>
      <c r="K28" s="8">
        <f>K27</f>
        <v>1245</v>
      </c>
    </row>
    <row r="29" spans="1:12" s="7" customFormat="1">
      <c r="A29" s="11">
        <v>10</v>
      </c>
      <c r="B29" s="4">
        <v>55</v>
      </c>
      <c r="C29" s="5" t="s">
        <v>111</v>
      </c>
      <c r="D29" s="5">
        <v>2006</v>
      </c>
      <c r="E29" s="5" t="s">
        <v>24</v>
      </c>
      <c r="F29" s="12" t="s">
        <v>50</v>
      </c>
      <c r="G29" s="12" t="s">
        <v>62</v>
      </c>
      <c r="H29" s="9">
        <v>8.1</v>
      </c>
      <c r="I29" s="9">
        <v>3.01</v>
      </c>
      <c r="J29" s="9">
        <v>1.1000000000000001</v>
      </c>
      <c r="K29" s="1">
        <f>SUM(F30:J30)</f>
        <v>1147</v>
      </c>
      <c r="L29" s="5" t="s">
        <v>110</v>
      </c>
    </row>
    <row r="30" spans="1:12">
      <c r="A30" s="11"/>
      <c r="B30" s="1"/>
      <c r="C30" s="2"/>
      <c r="D30" s="2"/>
      <c r="E30" s="2"/>
      <c r="F30" s="1">
        <v>320</v>
      </c>
      <c r="G30" s="1">
        <v>90</v>
      </c>
      <c r="H30" s="1">
        <v>406</v>
      </c>
      <c r="I30" s="1">
        <v>109</v>
      </c>
      <c r="J30" s="1">
        <v>222</v>
      </c>
      <c r="K30" s="8">
        <f>K29</f>
        <v>1147</v>
      </c>
      <c r="L30" s="2"/>
    </row>
    <row r="31" spans="1:12">
      <c r="A31" s="11"/>
      <c r="K31" s="8">
        <f>K30</f>
        <v>1147</v>
      </c>
    </row>
    <row r="32" spans="1:12" s="7" customFormat="1">
      <c r="A32" s="11">
        <v>11</v>
      </c>
      <c r="B32" s="4">
        <v>109</v>
      </c>
      <c r="C32" s="5" t="s">
        <v>112</v>
      </c>
      <c r="D32" s="5">
        <v>2005</v>
      </c>
      <c r="E32" s="5" t="s">
        <v>24</v>
      </c>
      <c r="F32" s="12" t="s">
        <v>51</v>
      </c>
      <c r="G32" s="12" t="s">
        <v>65</v>
      </c>
      <c r="H32" s="9">
        <v>6.78</v>
      </c>
      <c r="I32" s="9">
        <v>3.27</v>
      </c>
      <c r="J32" s="9">
        <v>1.2</v>
      </c>
      <c r="K32" s="1">
        <f>SUM(F33:J33)</f>
        <v>1128</v>
      </c>
      <c r="L32" s="5" t="s">
        <v>110</v>
      </c>
    </row>
    <row r="33" spans="1:12">
      <c r="A33" s="11"/>
      <c r="B33" s="1"/>
      <c r="C33" s="2"/>
      <c r="D33" s="2"/>
      <c r="E33" s="2"/>
      <c r="F33" s="1">
        <v>270</v>
      </c>
      <c r="G33" s="1">
        <v>70</v>
      </c>
      <c r="H33" s="1">
        <v>321</v>
      </c>
      <c r="I33" s="1">
        <v>155</v>
      </c>
      <c r="J33" s="1">
        <v>312</v>
      </c>
      <c r="K33" s="8">
        <f>K32</f>
        <v>1128</v>
      </c>
      <c r="L33" s="2"/>
    </row>
    <row r="34" spans="1:12">
      <c r="A34" s="11"/>
      <c r="K34" s="8">
        <f>K33</f>
        <v>1128</v>
      </c>
    </row>
    <row r="35" spans="1:12" s="7" customFormat="1">
      <c r="A35" s="11">
        <v>12</v>
      </c>
      <c r="B35" s="4">
        <v>167</v>
      </c>
      <c r="C35" s="5" t="s">
        <v>113</v>
      </c>
      <c r="D35" s="5">
        <v>2005</v>
      </c>
      <c r="E35" s="5" t="s">
        <v>24</v>
      </c>
      <c r="F35" s="12" t="s">
        <v>51</v>
      </c>
      <c r="G35" s="12" t="s">
        <v>99</v>
      </c>
      <c r="H35" s="9">
        <v>7.07</v>
      </c>
      <c r="I35" s="9">
        <v>2.66</v>
      </c>
      <c r="J35" s="9">
        <v>1.1499999999999999</v>
      </c>
      <c r="K35" s="1">
        <f>SUM(F36:J36)</f>
        <v>1051</v>
      </c>
      <c r="L35" s="5" t="s">
        <v>110</v>
      </c>
    </row>
    <row r="36" spans="1:12">
      <c r="A36" s="11"/>
      <c r="B36" s="1"/>
      <c r="C36" s="2"/>
      <c r="D36" s="2"/>
      <c r="E36" s="2"/>
      <c r="F36" s="1">
        <v>270</v>
      </c>
      <c r="G36" s="1">
        <v>120</v>
      </c>
      <c r="H36" s="1">
        <v>340</v>
      </c>
      <c r="I36" s="1">
        <v>55</v>
      </c>
      <c r="J36" s="1">
        <v>266</v>
      </c>
      <c r="K36" s="8">
        <f>K35</f>
        <v>1051</v>
      </c>
      <c r="L36" s="2"/>
    </row>
    <row r="37" spans="1:12">
      <c r="A37" s="11"/>
      <c r="K37" s="8">
        <f>K36</f>
        <v>1051</v>
      </c>
    </row>
    <row r="38" spans="1:12" s="7" customFormat="1">
      <c r="A38" s="11">
        <v>13</v>
      </c>
      <c r="B38" s="4">
        <v>82</v>
      </c>
      <c r="C38" s="5" t="s">
        <v>117</v>
      </c>
      <c r="D38" s="5">
        <v>2005</v>
      </c>
      <c r="E38" s="5" t="s">
        <v>24</v>
      </c>
      <c r="F38" s="12" t="s">
        <v>115</v>
      </c>
      <c r="G38" s="12" t="s">
        <v>114</v>
      </c>
      <c r="H38" s="9">
        <v>6.78</v>
      </c>
      <c r="I38" s="9" t="s">
        <v>116</v>
      </c>
      <c r="J38" s="9">
        <v>1.1000000000000001</v>
      </c>
      <c r="K38" s="1">
        <f>SUM(F39:J39)</f>
        <v>658</v>
      </c>
      <c r="L38" s="5" t="s">
        <v>25</v>
      </c>
    </row>
    <row r="39" spans="1:12">
      <c r="A39" s="11"/>
      <c r="B39" s="1"/>
      <c r="C39" s="2"/>
      <c r="D39" s="2"/>
      <c r="E39" s="2"/>
      <c r="F39" s="1">
        <v>115</v>
      </c>
      <c r="G39" s="1">
        <v>0</v>
      </c>
      <c r="H39" s="1">
        <v>321</v>
      </c>
      <c r="I39" s="1">
        <v>0</v>
      </c>
      <c r="J39" s="1">
        <v>222</v>
      </c>
      <c r="K39" s="8">
        <f>K38</f>
        <v>658</v>
      </c>
      <c r="L39" s="2"/>
    </row>
    <row r="40" spans="1:12">
      <c r="A40" s="11"/>
      <c r="B40" s="1"/>
      <c r="C40" s="2"/>
      <c r="D40" s="2"/>
      <c r="E40" s="2"/>
      <c r="F40" s="1"/>
      <c r="G40" s="1"/>
      <c r="H40" s="1"/>
      <c r="I40" s="1"/>
      <c r="J40" s="1"/>
      <c r="K40" s="8"/>
      <c r="L40" s="2"/>
    </row>
    <row r="41" spans="1:12" s="7" customFormat="1">
      <c r="A41" s="4"/>
      <c r="B41" s="1"/>
      <c r="C41" s="2"/>
      <c r="D41" s="2"/>
      <c r="E41" s="2"/>
      <c r="F41" s="1"/>
      <c r="G41" s="1"/>
      <c r="H41" s="1"/>
      <c r="I41" s="1"/>
      <c r="J41" s="1"/>
      <c r="K41" s="8"/>
      <c r="L41" s="2"/>
    </row>
    <row r="42" spans="1:12">
      <c r="K42" s="8"/>
    </row>
    <row r="44" spans="1:12">
      <c r="A44" s="5" t="s">
        <v>12</v>
      </c>
    </row>
    <row r="46" spans="1:12">
      <c r="A46" s="5" t="s">
        <v>13</v>
      </c>
    </row>
  </sheetData>
  <autoFilter ref="K1:K17">
    <sortState ref="A2:L40">
      <sortCondition descending="1" ref="K1:K16"/>
    </sortState>
  </autoFilter>
  <phoneticPr fontId="0" type="noConversion"/>
  <pageMargins left="0.19685039370078741" right="0.19685039370078741" top="2.2834645669291338" bottom="0.70866141732283472" header="0.55118110236220474" footer="0.31496062992125984"/>
  <pageSetup paperSize="9" scale="87" fitToHeight="0" orientation="landscape" horizontalDpi="4294967293" verticalDpi="300" r:id="rId1"/>
  <headerFooter>
    <oddHeader>&amp;L&amp;14
Madonas Sporta Centrs
01.03.2018&amp;C&amp;"-,Bold"&amp;20MADONAS BJSS ZIEMAS ČEMPIONĀTS VIEGLATLĒTIKAS DAUDZĪŅĀS&amp;16
&amp;18 &amp;16 5-cīņā (U-14) ''C'' grupas meitenēm
REZULTĀTI</oddHeader>
    <oddFooter>&amp;R&amp;P  no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U-12 z</vt:lpstr>
      <vt:lpstr>U-12 m</vt:lpstr>
      <vt:lpstr>U-14_z</vt:lpstr>
      <vt:lpstr>U-14_m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JANCIZ</dc:creator>
  <cp:lastModifiedBy>Krauklitis</cp:lastModifiedBy>
  <cp:lastPrinted>2018-03-02T07:25:10Z</cp:lastPrinted>
  <dcterms:created xsi:type="dcterms:W3CDTF">2017-02-27T18:00:22Z</dcterms:created>
  <dcterms:modified xsi:type="dcterms:W3CDTF">2018-12-18T10:07:47Z</dcterms:modified>
</cp:coreProperties>
</file>