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-108" yWindow="-108" windowWidth="23256" windowHeight="12576" firstSheet="5" activeTab="9"/>
  </bookViews>
  <sheets>
    <sheet name="1km W (2011 and younger)" sheetId="18" r:id="rId1"/>
    <sheet name="1km W (2009-2010)" sheetId="19" r:id="rId2"/>
    <sheet name="1km M (2011 and younger) " sheetId="20" r:id="rId3"/>
    <sheet name="1km M (2009-2010)" sheetId="21" r:id="rId4"/>
    <sheet name="3km W (2007-2008)" sheetId="22" r:id="rId5"/>
    <sheet name="3km M (2007-2008)" sheetId="24" r:id="rId6"/>
    <sheet name="3km W Vet" sheetId="23" r:id="rId7"/>
    <sheet name="5km W" sheetId="27" r:id="rId8"/>
    <sheet name="5km M" sheetId="28" r:id="rId9"/>
    <sheet name="5km M Vet " sheetId="31" r:id="rId10"/>
    <sheet name="10km W" sheetId="26" r:id="rId11"/>
    <sheet name="10km M" sheetId="25" r:id="rId12"/>
    <sheet name="20km W" sheetId="30" r:id="rId13"/>
    <sheet name="20km M" sheetId="29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31" l="1"/>
  <c r="O7" i="31"/>
  <c r="O6" i="31"/>
  <c r="O5" i="31"/>
  <c r="O4" i="31"/>
  <c r="M2" i="31"/>
  <c r="V14" i="26" l="1"/>
  <c r="V15" i="26" s="1"/>
  <c r="V11" i="26"/>
  <c r="V12" i="26" s="1"/>
  <c r="V8" i="26"/>
  <c r="V9" i="26" s="1"/>
  <c r="V5" i="26"/>
  <c r="V6" i="26" s="1"/>
  <c r="U15" i="25"/>
  <c r="T15" i="25"/>
  <c r="S15" i="25"/>
  <c r="R15" i="25"/>
  <c r="Q15" i="25"/>
  <c r="P15" i="25"/>
  <c r="O15" i="25"/>
  <c r="N15" i="25"/>
  <c r="V14" i="25"/>
  <c r="V15" i="25" s="1"/>
  <c r="V11" i="25"/>
  <c r="V12" i="25" s="1"/>
  <c r="V8" i="25"/>
  <c r="V9" i="25" s="1"/>
  <c r="V6" i="25"/>
  <c r="V5" i="25"/>
  <c r="V29" i="30"/>
  <c r="V30" i="30" s="1"/>
  <c r="V26" i="30"/>
  <c r="V27" i="30" s="1"/>
  <c r="V23" i="30"/>
  <c r="V24" i="30" s="1"/>
  <c r="V20" i="30"/>
  <c r="V21" i="30" s="1"/>
  <c r="V17" i="30"/>
  <c r="V18" i="30" s="1"/>
  <c r="V14" i="30"/>
  <c r="V15" i="30" s="1"/>
  <c r="V11" i="30"/>
  <c r="V12" i="30" s="1"/>
  <c r="V8" i="30"/>
  <c r="V9" i="30" s="1"/>
  <c r="V5" i="30"/>
  <c r="V6" i="30" s="1"/>
  <c r="V23" i="29" l="1"/>
  <c r="V24" i="29" s="1"/>
  <c r="V20" i="29"/>
  <c r="V21" i="29" s="1"/>
  <c r="V17" i="29"/>
  <c r="V18" i="29" s="1"/>
  <c r="V14" i="29"/>
  <c r="V15" i="29" s="1"/>
  <c r="V11" i="29"/>
  <c r="V12" i="29" s="1"/>
  <c r="V8" i="29"/>
  <c r="V9" i="29" s="1"/>
  <c r="V6" i="29"/>
  <c r="V5" i="29"/>
  <c r="A35" i="30" l="1"/>
  <c r="A36" i="30"/>
  <c r="A32" i="30"/>
  <c r="A33" i="30"/>
  <c r="A30" i="30" l="1"/>
  <c r="A29" i="30"/>
  <c r="A27" i="30"/>
  <c r="A26" i="30"/>
  <c r="A24" i="30"/>
  <c r="A23" i="30"/>
  <c r="A21" i="30"/>
  <c r="A20" i="30"/>
  <c r="A18" i="30"/>
  <c r="A17" i="30"/>
  <c r="A15" i="30"/>
  <c r="A14" i="30"/>
  <c r="A12" i="30"/>
  <c r="A11" i="30"/>
  <c r="A9" i="30"/>
  <c r="A8" i="30"/>
  <c r="A6" i="30"/>
  <c r="A5" i="30"/>
  <c r="M2" i="30"/>
  <c r="O25" i="30" s="1"/>
  <c r="O7" i="30" l="1"/>
  <c r="O4" i="30"/>
  <c r="O13" i="30"/>
  <c r="O19" i="30"/>
  <c r="O10" i="30"/>
  <c r="O16" i="30"/>
  <c r="O22" i="30"/>
  <c r="O28" i="30"/>
  <c r="A30" i="29" l="1"/>
  <c r="A29" i="29"/>
  <c r="A27" i="29"/>
  <c r="A26" i="29"/>
  <c r="A24" i="29"/>
  <c r="A23" i="29"/>
  <c r="A21" i="29"/>
  <c r="A20" i="29"/>
  <c r="A18" i="29"/>
  <c r="A17" i="29"/>
  <c r="A15" i="29"/>
  <c r="A14" i="29"/>
  <c r="A12" i="29"/>
  <c r="A11" i="29"/>
  <c r="A9" i="29"/>
  <c r="A8" i="29"/>
  <c r="A6" i="29"/>
  <c r="A5" i="29"/>
  <c r="M2" i="29"/>
  <c r="O16" i="29" s="1"/>
  <c r="O4" i="29" l="1"/>
  <c r="O22" i="29"/>
  <c r="O13" i="29"/>
  <c r="O10" i="29"/>
  <c r="O7" i="29"/>
  <c r="O19" i="29"/>
  <c r="M2" i="28" l="1"/>
  <c r="M2" i="27"/>
  <c r="O6" i="28" l="1"/>
  <c r="O4" i="27"/>
  <c r="O8" i="27"/>
  <c r="O7" i="28"/>
  <c r="O5" i="27"/>
  <c r="O9" i="27"/>
  <c r="O4" i="28"/>
  <c r="O8" i="28"/>
  <c r="O7" i="27"/>
  <c r="O6" i="27"/>
  <c r="O5" i="28"/>
  <c r="A4" i="26" l="1"/>
  <c r="A7" i="26" s="1"/>
  <c r="M2" i="26"/>
  <c r="O10" i="26" s="1"/>
  <c r="B15" i="25"/>
  <c r="B14" i="25"/>
  <c r="B12" i="25"/>
  <c r="B11" i="25"/>
  <c r="B9" i="25"/>
  <c r="B8" i="25"/>
  <c r="B6" i="25"/>
  <c r="B5" i="25"/>
  <c r="A4" i="25"/>
  <c r="A7" i="25" s="1"/>
  <c r="M2" i="25"/>
  <c r="O10" i="25" s="1"/>
  <c r="O7" i="26" l="1"/>
  <c r="A9" i="25"/>
  <c r="A10" i="25"/>
  <c r="A8" i="25"/>
  <c r="A10" i="26"/>
  <c r="A13" i="26" s="1"/>
  <c r="A8" i="26"/>
  <c r="A9" i="26"/>
  <c r="O7" i="25"/>
  <c r="O13" i="25"/>
  <c r="A6" i="25"/>
  <c r="O4" i="26"/>
  <c r="A6" i="26"/>
  <c r="O4" i="25"/>
  <c r="O13" i="26"/>
  <c r="A5" i="25"/>
  <c r="A5" i="26"/>
  <c r="A15" i="26" l="1"/>
  <c r="A14" i="26"/>
  <c r="A12" i="26"/>
  <c r="A11" i="26"/>
  <c r="A13" i="25"/>
  <c r="A11" i="25"/>
  <c r="A12" i="25"/>
  <c r="A18" i="26" l="1"/>
  <c r="A17" i="26"/>
  <c r="A15" i="25"/>
  <c r="A14" i="25"/>
  <c r="M2" i="24" l="1"/>
  <c r="O6" i="24" s="1"/>
  <c r="M2" i="23"/>
  <c r="M2" i="22"/>
  <c r="O8" i="22" s="1"/>
  <c r="O4" i="24" l="1"/>
  <c r="O5" i="24"/>
  <c r="O5" i="22"/>
  <c r="O9" i="22"/>
  <c r="O6" i="22"/>
  <c r="O10" i="22"/>
  <c r="O7" i="22"/>
  <c r="O4" i="22"/>
  <c r="M2" i="21" l="1"/>
  <c r="M2" i="20"/>
  <c r="O10" i="21" s="1"/>
  <c r="M2" i="19"/>
  <c r="O23" i="19" s="1"/>
  <c r="O6" i="20" l="1"/>
  <c r="O10" i="20"/>
  <c r="O7" i="21"/>
  <c r="O14" i="20"/>
  <c r="O7" i="20"/>
  <c r="O12" i="20"/>
  <c r="O15" i="20"/>
  <c r="O4" i="21"/>
  <c r="O8" i="21"/>
  <c r="O4" i="20"/>
  <c r="O8" i="20"/>
  <c r="O11" i="20"/>
  <c r="O16" i="20"/>
  <c r="O5" i="21"/>
  <c r="O9" i="21"/>
  <c r="O5" i="20"/>
  <c r="O9" i="20"/>
  <c r="O13" i="20"/>
  <c r="O17" i="20"/>
  <c r="O6" i="21"/>
  <c r="O7" i="19"/>
  <c r="O11" i="19"/>
  <c r="O15" i="19"/>
  <c r="O19" i="19"/>
  <c r="O4" i="19"/>
  <c r="O8" i="19"/>
  <c r="O12" i="19"/>
  <c r="O16" i="19"/>
  <c r="O20" i="19"/>
  <c r="O21" i="19"/>
  <c r="O5" i="19"/>
  <c r="O9" i="19"/>
  <c r="O13" i="19"/>
  <c r="O17" i="19"/>
  <c r="O6" i="19"/>
  <c r="O10" i="19"/>
  <c r="O14" i="19"/>
  <c r="O18" i="19"/>
  <c r="O22" i="19"/>
  <c r="O6" i="18" l="1"/>
  <c r="M2" i="18"/>
  <c r="O9" i="18" s="1"/>
  <c r="O7" i="18" l="1"/>
  <c r="O4" i="18"/>
  <c r="O8" i="18"/>
  <c r="O5" i="18"/>
</calcChain>
</file>

<file path=xl/sharedStrings.xml><?xml version="1.0" encoding="utf-8"?>
<sst xmlns="http://schemas.openxmlformats.org/spreadsheetml/2006/main" count="790" uniqueCount="378">
  <si>
    <t>Bib</t>
  </si>
  <si>
    <t xml:space="preserve">Name </t>
  </si>
  <si>
    <t>Born</t>
  </si>
  <si>
    <t>Country</t>
  </si>
  <si>
    <t>Result</t>
  </si>
  <si>
    <t>Diff</t>
  </si>
  <si>
    <t>W</t>
  </si>
  <si>
    <t>Remarks</t>
  </si>
  <si>
    <t>Sada BUKŠNIENĖ</t>
  </si>
  <si>
    <t>LTU</t>
  </si>
  <si>
    <t/>
  </si>
  <si>
    <t>Samanta KNIVAITĖ</t>
  </si>
  <si>
    <t>Miglė DAMYNAITĖ</t>
  </si>
  <si>
    <t>GER</t>
  </si>
  <si>
    <t>Justė PERVENECKAITĖ</t>
  </si>
  <si>
    <t>Ignas DUMBLIAUSKAS</t>
  </si>
  <si>
    <t>20 km Women</t>
  </si>
  <si>
    <t>20 km Men</t>
  </si>
  <si>
    <t>10 km M Juniors (2003-2004)</t>
  </si>
  <si>
    <t>10 km W Juniors (2003-2004)</t>
  </si>
  <si>
    <t>2012-11-15</t>
  </si>
  <si>
    <t>Prienai</t>
  </si>
  <si>
    <t>2011-03-06</t>
  </si>
  <si>
    <t>Švenčionys</t>
  </si>
  <si>
    <t>2011-11-08</t>
  </si>
  <si>
    <t>Jonava</t>
  </si>
  <si>
    <t>2011-01-19</t>
  </si>
  <si>
    <t>2013-05-05</t>
  </si>
  <si>
    <t>2011-05-30</t>
  </si>
  <si>
    <t>2014-06-12</t>
  </si>
  <si>
    <t>2012-01-09</t>
  </si>
  <si>
    <t>2012-03-17</t>
  </si>
  <si>
    <t>Atviras Lietuvos veteranų čempiontas</t>
  </si>
  <si>
    <t>Miglė BARTUSEVIČIŪTĖ</t>
  </si>
  <si>
    <t>Ema ČEPULKOVSKYTĖ</t>
  </si>
  <si>
    <t>Aistė KLAPATAUSKAITĖ</t>
  </si>
  <si>
    <t>Ieva KLIOKMANAITĖ</t>
  </si>
  <si>
    <t>Daniela MIKELEVIČ</t>
  </si>
  <si>
    <t>Almilė POVILAVIČIŪTĖ</t>
  </si>
  <si>
    <t>Rusnė SIREVIČIŪTĖ</t>
  </si>
  <si>
    <t>Smiltė SIREVIČIŪTĖ</t>
  </si>
  <si>
    <t>Julija VALIUKEVIČIŪTĖ</t>
  </si>
  <si>
    <t>Agota ŽUKLYTĖ</t>
  </si>
  <si>
    <t>Miglė  ABRAČINSKAITĖ</t>
  </si>
  <si>
    <t>2010-12-20</t>
  </si>
  <si>
    <t>Kaunas</t>
  </si>
  <si>
    <t>Anna BORYSIUK</t>
  </si>
  <si>
    <t>2009-09-13</t>
  </si>
  <si>
    <t>UKR</t>
  </si>
  <si>
    <t>Gabija BUČINSKAITĖ</t>
  </si>
  <si>
    <t>2009-10-21</t>
  </si>
  <si>
    <t>Jelizaveta BULYČEVA</t>
  </si>
  <si>
    <t>2010-09-13</t>
  </si>
  <si>
    <t>Inesa  CHLAPOTINAITĖ</t>
  </si>
  <si>
    <t>2009-07-20</t>
  </si>
  <si>
    <t>Jelizaveta DANILOVA</t>
  </si>
  <si>
    <t>2009-11-22</t>
  </si>
  <si>
    <t>Klaipėda</t>
  </si>
  <si>
    <t>Emilija EVIŽAITĖ</t>
  </si>
  <si>
    <t>2010-01-06</t>
  </si>
  <si>
    <t>Dominyka GRAUŽINYTĖ</t>
  </si>
  <si>
    <t>2009-12-30</t>
  </si>
  <si>
    <t>Augustė KURNICKAJA</t>
  </si>
  <si>
    <t>2009-08-09</t>
  </si>
  <si>
    <t>Goda  LABUTYTĖ</t>
  </si>
  <si>
    <t>2009-07-04</t>
  </si>
  <si>
    <t>Arina LAVRENOVA</t>
  </si>
  <si>
    <t>2010-11-22</t>
  </si>
  <si>
    <t>Agnieška MAKEVIČ</t>
  </si>
  <si>
    <t>2010-03-30</t>
  </si>
  <si>
    <t>Aura MONGIRDAITĖ</t>
  </si>
  <si>
    <t>2010-07-16</t>
  </si>
  <si>
    <t>Birštonas</t>
  </si>
  <si>
    <t>Milda SILIŪNAITĖ</t>
  </si>
  <si>
    <t>2010-02-10</t>
  </si>
  <si>
    <t>Orinta STANEVIČIŪTĖ</t>
  </si>
  <si>
    <t>2009-06-19</t>
  </si>
  <si>
    <t>Aistė TAMOŠAITYTĖ</t>
  </si>
  <si>
    <t>2009-04-27</t>
  </si>
  <si>
    <t>Urtė ŪMANTAITĖ</t>
  </si>
  <si>
    <t>2010-04-15</t>
  </si>
  <si>
    <t>Gustė VASILIAUSKAITĖ</t>
  </si>
  <si>
    <t>2010-01-16</t>
  </si>
  <si>
    <t>Tamilija VINCIŪNAITĖ</t>
  </si>
  <si>
    <t>2010-01-08</t>
  </si>
  <si>
    <t xml:space="preserve">Klaipėda </t>
  </si>
  <si>
    <t>Mėta ZAKLIKOVSKAJA</t>
  </si>
  <si>
    <t>2010-08-16</t>
  </si>
  <si>
    <t>Gabrielė ŽAVORONKOVA</t>
  </si>
  <si>
    <t>Augustė  GUDAVIČIŪTĖ</t>
  </si>
  <si>
    <t>2010-10-13</t>
  </si>
  <si>
    <t>Druskininkai</t>
  </si>
  <si>
    <t>Dominykas BOGOMOLNIKOVAS</t>
  </si>
  <si>
    <t>2012-12-24</t>
  </si>
  <si>
    <t>Danielius BUNDURA</t>
  </si>
  <si>
    <t>2011-02-10</t>
  </si>
  <si>
    <t>Kėdainiai</t>
  </si>
  <si>
    <t>Artemij DANILOV</t>
  </si>
  <si>
    <t>2012-04-22</t>
  </si>
  <si>
    <t>Justas GRESEVIČIUS</t>
  </si>
  <si>
    <t>2011-01-28</t>
  </si>
  <si>
    <t>Dovydas JANUŠKEVIČIUS</t>
  </si>
  <si>
    <t>2013-04-02</t>
  </si>
  <si>
    <t>Vakaris JIEŠMANTAS</t>
  </si>
  <si>
    <t>2011-10-31</t>
  </si>
  <si>
    <t>Domas JUOZAITIS</t>
  </si>
  <si>
    <t>2012-05-04</t>
  </si>
  <si>
    <t>Augustinas JUŠKEVIČIUS</t>
  </si>
  <si>
    <t>2013-09-07</t>
  </si>
  <si>
    <t>Titas KARČIAUSKAS</t>
  </si>
  <si>
    <t>2012-04-14</t>
  </si>
  <si>
    <t>Emilis KARČIAUSKAS</t>
  </si>
  <si>
    <t>2013-02-13</t>
  </si>
  <si>
    <t>Arnas KRIAUZLYS</t>
  </si>
  <si>
    <t>2014-07-31</t>
  </si>
  <si>
    <t>Klaudijus KUDABAJAVAS</t>
  </si>
  <si>
    <t>2011-06-13</t>
  </si>
  <si>
    <t>Benas MARCINKUS</t>
  </si>
  <si>
    <t>2014-02-24</t>
  </si>
  <si>
    <t>Simonas  NAIMOVIČIUS</t>
  </si>
  <si>
    <t>2011-07-11</t>
  </si>
  <si>
    <t>Pijus ŠMITAS</t>
  </si>
  <si>
    <t>2011-05-24</t>
  </si>
  <si>
    <t>Kajus ŽIKA</t>
  </si>
  <si>
    <t>2012-10-25</t>
  </si>
  <si>
    <t>Dainius AMBRAKAITIS</t>
  </si>
  <si>
    <t>2010-04-07</t>
  </si>
  <si>
    <t>Kyrylo BIDENNYJ</t>
  </si>
  <si>
    <t>Deimantas BOGOMOLNIKOVAS</t>
  </si>
  <si>
    <t>2010-02-21</t>
  </si>
  <si>
    <t>Dominykas GUOGIS</t>
  </si>
  <si>
    <t>2010-03-31</t>
  </si>
  <si>
    <t>Mindaugas KRIAUZLYS</t>
  </si>
  <si>
    <t>2009-07-27</t>
  </si>
  <si>
    <t>Viktoras PETRYLA</t>
  </si>
  <si>
    <t>2010-12-13</t>
  </si>
  <si>
    <t>Emilijus ŠALIAKAS</t>
  </si>
  <si>
    <t>2009-12-23</t>
  </si>
  <si>
    <t>Kajus BALKĖ</t>
  </si>
  <si>
    <t>Martynas  ŠTREIMIKIS</t>
  </si>
  <si>
    <t>2010-10-05</t>
  </si>
  <si>
    <t>Libertas KULIEŠA</t>
  </si>
  <si>
    <t>2008-04-14</t>
  </si>
  <si>
    <t>Einoras ŽAVORONKOVAS</t>
  </si>
  <si>
    <t>2007-05-19</t>
  </si>
  <si>
    <t>Nojus  ZOZULIA</t>
  </si>
  <si>
    <t>2007-12-07</t>
  </si>
  <si>
    <t>Meda ALIULONYTĖ</t>
  </si>
  <si>
    <t>2008-07-30</t>
  </si>
  <si>
    <t>Adrijana  KARINAUSKAITĖ</t>
  </si>
  <si>
    <t>2007-08-04</t>
  </si>
  <si>
    <t>Šiauliai</t>
  </si>
  <si>
    <t>2008-08-28</t>
  </si>
  <si>
    <t>Justė  KVĖDERAITĖ</t>
  </si>
  <si>
    <t>2007-02-27</t>
  </si>
  <si>
    <t>Oksana LUKIANOVYCH</t>
  </si>
  <si>
    <t>2007-01-13</t>
  </si>
  <si>
    <t>Austėja RUNKĖVIČ</t>
  </si>
  <si>
    <t>2008-03-13</t>
  </si>
  <si>
    <t>Deimantė ŽILINSKAITĖ</t>
  </si>
  <si>
    <t>2007-04-15</t>
  </si>
  <si>
    <t>Irtautė JUČAITĖ</t>
  </si>
  <si>
    <t>2008-10-16</t>
  </si>
  <si>
    <t>Aiva BILEVIČIŪTĖ</t>
  </si>
  <si>
    <t>2005-01-16</t>
  </si>
  <si>
    <t>Augustina KLIMAITĖ</t>
  </si>
  <si>
    <t>2005-06-07</t>
  </si>
  <si>
    <t>Augustė KVĖDARAITĖ</t>
  </si>
  <si>
    <t>2005-05-12</t>
  </si>
  <si>
    <t>Kėdainiai - Vilnius</t>
  </si>
  <si>
    <t>Nadežda NOVIKOVA</t>
  </si>
  <si>
    <t>2006-12-12</t>
  </si>
  <si>
    <t>2006-09-01</t>
  </si>
  <si>
    <t>Armanda TOLYTĖ</t>
  </si>
  <si>
    <t>2006-10-08</t>
  </si>
  <si>
    <t>Akvilė ORLIUKAITĖ</t>
  </si>
  <si>
    <t>2005-05-05</t>
  </si>
  <si>
    <t>Ugnius ANTANAVIČIUS</t>
  </si>
  <si>
    <t>2006-04-16</t>
  </si>
  <si>
    <t>Mantas BALEVIČIUS</t>
  </si>
  <si>
    <t>2005-06-19</t>
  </si>
  <si>
    <t>Nojus BUTĖNAS</t>
  </si>
  <si>
    <t>2006-09-23</t>
  </si>
  <si>
    <t>Kacper DROBIK</t>
  </si>
  <si>
    <t>2006-04-05</t>
  </si>
  <si>
    <t>POL</t>
  </si>
  <si>
    <t>Lukas LASEVIČIUS</t>
  </si>
  <si>
    <t>2005-06-22</t>
  </si>
  <si>
    <t>Eduard MURAVSKYI</t>
  </si>
  <si>
    <t>2006-07-28</t>
  </si>
  <si>
    <t>LAT</t>
  </si>
  <si>
    <t>Martynas BEPERŠČIUS</t>
  </si>
  <si>
    <t>2004-07-08</t>
  </si>
  <si>
    <t>2003-02-17</t>
  </si>
  <si>
    <t>Dominik BARBUŻYŃSKI</t>
  </si>
  <si>
    <t>2004-03-18</t>
  </si>
  <si>
    <t>Tauras  GRINCEVIČIUS</t>
  </si>
  <si>
    <t>2004-04-27</t>
  </si>
  <si>
    <t>Izabela KRZYŻANOWSKA</t>
  </si>
  <si>
    <t>2004-02-25</t>
  </si>
  <si>
    <t>Akvilė  JALMOKAITĖ</t>
  </si>
  <si>
    <t>2003-07-13</t>
  </si>
  <si>
    <t>Magdalena ŻELAZNA</t>
  </si>
  <si>
    <t>2004-04-16</t>
  </si>
  <si>
    <t>Nora MEŠKAUSKAITĖ</t>
  </si>
  <si>
    <t>2004-04-24</t>
  </si>
  <si>
    <t>Milanta SIČINSKYTĖ</t>
  </si>
  <si>
    <t>2003-04-22</t>
  </si>
  <si>
    <t>Vilnius</t>
  </si>
  <si>
    <t>Raivo SAULGRIEZIS</t>
  </si>
  <si>
    <t>1994-07-04</t>
  </si>
  <si>
    <t>Deividas BALEVIČIUS</t>
  </si>
  <si>
    <t>1999-10-20</t>
  </si>
  <si>
    <t>Ahmed CHIKHAOUI</t>
  </si>
  <si>
    <t>2002-09-15</t>
  </si>
  <si>
    <t>TUN</t>
  </si>
  <si>
    <t>Normunds IVZANS</t>
  </si>
  <si>
    <t>1971-11-07</t>
  </si>
  <si>
    <t>Sohail  ABDERAHMANE ALOUI</t>
  </si>
  <si>
    <t>2002-12-12</t>
  </si>
  <si>
    <t>ALG</t>
  </si>
  <si>
    <t>Marius ŽIŪKAS</t>
  </si>
  <si>
    <t>1985-06-29</t>
  </si>
  <si>
    <t>Dmytro MEDVEDYUK</t>
  </si>
  <si>
    <t>2000-11-03</t>
  </si>
  <si>
    <t>Tadas ŠUŠKEVIČIUS</t>
  </si>
  <si>
    <t>1985-05-22</t>
  </si>
  <si>
    <t>Artur MASTIANICA</t>
  </si>
  <si>
    <t>1992-07-30</t>
  </si>
  <si>
    <t>Veli-Matti PARTANEN</t>
  </si>
  <si>
    <t>1991-10-28</t>
  </si>
  <si>
    <t>FIN</t>
  </si>
  <si>
    <t>Arnis RUMBENIEKS</t>
  </si>
  <si>
    <t>1988-04-04</t>
  </si>
  <si>
    <t>El Hamidi  EL HAJ HSIN</t>
  </si>
  <si>
    <t>1997-05-15</t>
  </si>
  <si>
    <t>Taras KORETSKYI</t>
  </si>
  <si>
    <t>2002-04-03</t>
  </si>
  <si>
    <t>Raouf DRISSI</t>
  </si>
  <si>
    <t>1995-01-06</t>
  </si>
  <si>
    <t>Syrine EL MEJRI</t>
  </si>
  <si>
    <t>1994-03-14</t>
  </si>
  <si>
    <t>Brigita VIRBALYTĖ DIMŠIENĖ</t>
  </si>
  <si>
    <t>1985-02-01</t>
  </si>
  <si>
    <t>Agnieszka ELLWARD</t>
  </si>
  <si>
    <t>1989-03-26</t>
  </si>
  <si>
    <t>Monika VAICIUKEVIČIŪTĖ</t>
  </si>
  <si>
    <t>1996-04-03</t>
  </si>
  <si>
    <t>Olena SOBCHUK</t>
  </si>
  <si>
    <t>1995-11-23</t>
  </si>
  <si>
    <t>2002-08-20</t>
  </si>
  <si>
    <t>Greta VAINAITĖ</t>
  </si>
  <si>
    <t>1996-06-01</t>
  </si>
  <si>
    <t>Austėja KAVALIAUSKAITĖ</t>
  </si>
  <si>
    <t>2000-05-25</t>
  </si>
  <si>
    <t>Alina BILORUS</t>
  </si>
  <si>
    <t>1993-07-08</t>
  </si>
  <si>
    <t>Emilia LEHMEYER</t>
  </si>
  <si>
    <t>1997-04-11</t>
  </si>
  <si>
    <t>Aušrinė KUZMICKAITĖ</t>
  </si>
  <si>
    <t>1998-12-05</t>
  </si>
  <si>
    <t>Rim SLIMENE</t>
  </si>
  <si>
    <t>1997-05-05</t>
  </si>
  <si>
    <t>Adrija MEŠKAUSKAITĖ</t>
  </si>
  <si>
    <t>2000-09-07</t>
  </si>
  <si>
    <t>Kaunas, Švenčionys</t>
  </si>
  <si>
    <t>Irina KOVAL</t>
  </si>
  <si>
    <t>1996-04-30</t>
  </si>
  <si>
    <t>Mariia SAKHARUK</t>
  </si>
  <si>
    <t>1995-10-14</t>
  </si>
  <si>
    <t>1000 Girls (2011 and younger)</t>
  </si>
  <si>
    <t>1000 Girls (2009-2010)</t>
  </si>
  <si>
    <t>1000 Boys (2011 and younger)</t>
  </si>
  <si>
    <t>1000 Boys (2009-2010)</t>
  </si>
  <si>
    <t>3000 Boys (2007-2008)</t>
  </si>
  <si>
    <t>3000 Girls (2007-2008)</t>
  </si>
  <si>
    <t>3000 Veterans Women</t>
  </si>
  <si>
    <t>5000 Youth W (2005-2006)</t>
  </si>
  <si>
    <t>5000 Youth M (2005-2006)</t>
  </si>
  <si>
    <t>Rank</t>
  </si>
  <si>
    <t>RESULTS</t>
  </si>
  <si>
    <t>6:00.17</t>
  </si>
  <si>
    <t>6:09.12</t>
  </si>
  <si>
    <t>6:09.77</t>
  </si>
  <si>
    <t>6:12.27</t>
  </si>
  <si>
    <t>6:32.96</t>
  </si>
  <si>
    <t>6:51.70</t>
  </si>
  <si>
    <t>DNS</t>
  </si>
  <si>
    <t>4:39.62</t>
  </si>
  <si>
    <t>4:54.82</t>
  </si>
  <si>
    <t>5:13.43</t>
  </si>
  <si>
    <t>5:14.44</t>
  </si>
  <si>
    <t>5:21.55</t>
  </si>
  <si>
    <t>5:29.58</t>
  </si>
  <si>
    <t>5:38.90</t>
  </si>
  <si>
    <t>5:42.09</t>
  </si>
  <si>
    <t>5:51.91</t>
  </si>
  <si>
    <t>5:53.53</t>
  </si>
  <si>
    <t>6:07.56</t>
  </si>
  <si>
    <t>6:11.39</t>
  </si>
  <si>
    <t>6:12.94</t>
  </si>
  <si>
    <t>6:13.75</t>
  </si>
  <si>
    <t>6:32.92</t>
  </si>
  <si>
    <t>6:37.42</t>
  </si>
  <si>
    <t>6:41.95</t>
  </si>
  <si>
    <t>6:46.66</t>
  </si>
  <si>
    <t>6:53.71</t>
  </si>
  <si>
    <t>5:44.00</t>
  </si>
  <si>
    <t>5:44.44</t>
  </si>
  <si>
    <t>5:55.92</t>
  </si>
  <si>
    <t>5:58.44</t>
  </si>
  <si>
    <t>6:00.85</t>
  </si>
  <si>
    <t>6:10.04</t>
  </si>
  <si>
    <t>6:18.27</t>
  </si>
  <si>
    <t>6:18.87</t>
  </si>
  <si>
    <t>6:21.65</t>
  </si>
  <si>
    <t>6:50.28</t>
  </si>
  <si>
    <t>6:53.75</t>
  </si>
  <si>
    <t>7:14.08</t>
  </si>
  <si>
    <t>7:14.73</t>
  </si>
  <si>
    <t>7:42.69</t>
  </si>
  <si>
    <t>5:00.54</t>
  </si>
  <si>
    <t>5:05.65</t>
  </si>
  <si>
    <t>5:21.08</t>
  </si>
  <si>
    <t>5:29.32</t>
  </si>
  <si>
    <t>5:51.96</t>
  </si>
  <si>
    <t>5:55.84</t>
  </si>
  <si>
    <t>7:35.50</t>
  </si>
  <si>
    <t>16:11.39</t>
  </si>
  <si>
    <t>16:52.95</t>
  </si>
  <si>
    <t>17:03.10</t>
  </si>
  <si>
    <t>17:26.08</t>
  </si>
  <si>
    <t>17:29.26</t>
  </si>
  <si>
    <t>19:02.25</t>
  </si>
  <si>
    <t>21:19.10</t>
  </si>
  <si>
    <t>16:31.39</t>
  </si>
  <si>
    <t>18:17.14</t>
  </si>
  <si>
    <t>19:51.98</t>
  </si>
  <si>
    <t>&lt;</t>
  </si>
  <si>
    <t>&lt;&lt;</t>
  </si>
  <si>
    <t>Vilnius, Kėdainiai</t>
  </si>
  <si>
    <t>23:51.82</t>
  </si>
  <si>
    <t>25:35.14</t>
  </si>
  <si>
    <t>26:07.70</t>
  </si>
  <si>
    <t>30:57.72</t>
  </si>
  <si>
    <t>31:51.45</t>
  </si>
  <si>
    <t>32:28.73</t>
  </si>
  <si>
    <t>DNF</t>
  </si>
  <si>
    <t>23:40.67</t>
  </si>
  <si>
    <t>23:49.72</t>
  </si>
  <si>
    <t>25:01.30</t>
  </si>
  <si>
    <t>27:17.52</t>
  </si>
  <si>
    <t>29:57.24</t>
  </si>
  <si>
    <t>Šiauliai -Klaipėda</t>
  </si>
  <si>
    <t>Jonava- Vilnius</t>
  </si>
  <si>
    <r>
      <t>&lt;</t>
    </r>
    <r>
      <rPr>
        <b/>
        <sz val="10"/>
        <rFont val="Calibri"/>
        <family val="2"/>
        <charset val="186"/>
      </rPr>
      <t>~~</t>
    </r>
  </si>
  <si>
    <r>
      <rPr>
        <b/>
        <sz val="11"/>
        <color theme="1"/>
        <rFont val="Times New Roman"/>
        <family val="1"/>
        <charset val="186"/>
      </rPr>
      <t>DQ</t>
    </r>
    <r>
      <rPr>
        <b/>
        <sz val="10"/>
        <color theme="1"/>
        <rFont val="Times New Roman"/>
        <family val="1"/>
        <charset val="186"/>
      </rPr>
      <t xml:space="preserve"> (54.7.1)</t>
    </r>
  </si>
  <si>
    <t>~</t>
  </si>
  <si>
    <t>5000 Veterans (1971 and older)</t>
  </si>
  <si>
    <t>Antanas GRIGALIŪNAS</t>
  </si>
  <si>
    <t>1961-09-04</t>
  </si>
  <si>
    <t>Alytus</t>
  </si>
  <si>
    <t>26:54.28</t>
  </si>
  <si>
    <t>Dainius JURAVIČIUS</t>
  </si>
  <si>
    <t>1970-06-11</t>
  </si>
  <si>
    <t>28:30.47</t>
  </si>
  <si>
    <t>Claudio PENOLAZZI</t>
  </si>
  <si>
    <t>1955-09-02</t>
  </si>
  <si>
    <t>ITA</t>
  </si>
  <si>
    <t>29:10.06</t>
  </si>
  <si>
    <t>Petras  KAVALIAUSKAS</t>
  </si>
  <si>
    <t>1946</t>
  </si>
  <si>
    <t>32:14.17</t>
  </si>
  <si>
    <t>Piergiorgio ANDREOTTI</t>
  </si>
  <si>
    <t>1940-12-28</t>
  </si>
  <si>
    <t>Ilmars SAULGRIEZIS</t>
  </si>
  <si>
    <t>1956-11-01</t>
  </si>
  <si>
    <t>44:08.55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</si>
</sst>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h:mm:ss"/>
    <numFmt numFmtId="166" formatCode="m:ss"/>
    <numFmt numFmtId="167" formatCode="m:ss.00"/>
    <numFmt numFmtId="168" formatCode="mm:ss.00"/>
  </numFmts>
  <fonts count="2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entury Gothic"/>
      <family val="2"/>
      <charset val="186"/>
    </font>
    <font>
      <b/>
      <sz val="14"/>
      <name val="Century Gothic"/>
      <family val="2"/>
      <charset val="186"/>
    </font>
    <font>
      <b/>
      <sz val="10"/>
      <name val="Century Gothic"/>
      <family val="2"/>
      <charset val="186"/>
    </font>
    <font>
      <b/>
      <sz val="10"/>
      <name val="Century Gothic"/>
      <family val="2"/>
    </font>
    <font>
      <b/>
      <sz val="12"/>
      <color theme="0"/>
      <name val="Century Gothic"/>
      <family val="2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Century Gothic"/>
      <family val="2"/>
      <charset val="186"/>
    </font>
    <font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0"/>
      <name val="Century Gothic"/>
      <family val="2"/>
      <charset val="186"/>
    </font>
    <font>
      <sz val="7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6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sz val="9"/>
      <name val="Times New Roman"/>
      <family val="1"/>
      <charset val="186"/>
    </font>
    <font>
      <sz val="10"/>
      <color theme="0"/>
      <name val="Century Gothic"/>
      <family val="2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0"/>
      <name val="Calibri"/>
      <family val="2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3" fillId="0" borderId="0"/>
  </cellStyleXfs>
  <cellXfs count="16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6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6" fontId="13" fillId="0" borderId="5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/>
    <xf numFmtId="45" fontId="15" fillId="0" borderId="7" xfId="0" applyNumberFormat="1" applyFont="1" applyBorder="1" applyAlignment="1">
      <alignment horizontal="center"/>
    </xf>
    <xf numFmtId="45" fontId="15" fillId="0" borderId="8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vertical="center" wrapText="1"/>
    </xf>
    <xf numFmtId="45" fontId="19" fillId="3" borderId="2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/>
    </xf>
    <xf numFmtId="164" fontId="10" fillId="3" borderId="10" xfId="0" applyNumberFormat="1" applyFont="1" applyFill="1" applyBorder="1"/>
    <xf numFmtId="14" fontId="8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/>
    </xf>
    <xf numFmtId="14" fontId="8" fillId="3" borderId="2" xfId="0" applyNumberFormat="1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5" fontId="13" fillId="0" borderId="0" xfId="0" applyNumberFormat="1" applyFont="1" applyAlignment="1">
      <alignment horizontal="center"/>
    </xf>
    <xf numFmtId="45" fontId="13" fillId="0" borderId="5" xfId="0" applyNumberFormat="1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166" fontId="15" fillId="0" borderId="8" xfId="0" applyNumberFormat="1" applyFont="1" applyBorder="1" applyAlignment="1">
      <alignment horizontal="center"/>
    </xf>
    <xf numFmtId="45" fontId="11" fillId="3" borderId="2" xfId="0" applyNumberFormat="1" applyFont="1" applyFill="1" applyBorder="1" applyAlignment="1">
      <alignment shrinkToFit="1"/>
    </xf>
    <xf numFmtId="165" fontId="13" fillId="0" borderId="5" xfId="0" applyNumberFormat="1" applyFont="1" applyBorder="1" applyAlignment="1">
      <alignment horizontal="center"/>
    </xf>
    <xf numFmtId="164" fontId="17" fillId="3" borderId="2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167" fontId="11" fillId="3" borderId="10" xfId="0" applyNumberFormat="1" applyFont="1" applyFill="1" applyBorder="1" applyAlignment="1">
      <alignment horizontal="center" shrinkToFit="1"/>
    </xf>
    <xf numFmtId="167" fontId="21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/>
    </xf>
    <xf numFmtId="46" fontId="13" fillId="0" borderId="0" xfId="0" applyNumberFormat="1" applyFont="1" applyAlignment="1">
      <alignment horizontal="left"/>
    </xf>
    <xf numFmtId="45" fontId="15" fillId="0" borderId="7" xfId="0" applyNumberFormat="1" applyFont="1" applyBorder="1" applyAlignment="1">
      <alignment horizontal="left"/>
    </xf>
    <xf numFmtId="164" fontId="17" fillId="3" borderId="2" xfId="0" applyNumberFormat="1" applyFont="1" applyFill="1" applyBorder="1" applyAlignment="1">
      <alignment shrinkToFit="1"/>
    </xf>
    <xf numFmtId="0" fontId="16" fillId="3" borderId="2" xfId="0" applyFont="1" applyFill="1" applyBorder="1" applyAlignment="1">
      <alignment horizontal="left"/>
    </xf>
    <xf numFmtId="0" fontId="12" fillId="0" borderId="0" xfId="0" applyFont="1" applyBorder="1" applyAlignment="1">
      <alignment vertical="center" wrapText="1"/>
    </xf>
    <xf numFmtId="46" fontId="13" fillId="0" borderId="0" xfId="0" applyNumberFormat="1" applyFont="1" applyBorder="1" applyAlignment="1">
      <alignment horizontal="center"/>
    </xf>
    <xf numFmtId="46" fontId="13" fillId="0" borderId="0" xfId="0" applyNumberFormat="1" applyFont="1" applyBorder="1" applyAlignment="1">
      <alignment horizontal="left"/>
    </xf>
    <xf numFmtId="0" fontId="22" fillId="0" borderId="0" xfId="1" applyFont="1" applyAlignment="1">
      <alignment vertical="center"/>
    </xf>
    <xf numFmtId="168" fontId="20" fillId="0" borderId="0" xfId="0" applyNumberFormat="1" applyFont="1" applyAlignment="1">
      <alignment shrinkToFit="1"/>
    </xf>
    <xf numFmtId="21" fontId="11" fillId="3" borderId="10" xfId="0" applyNumberFormat="1" applyFont="1" applyFill="1" applyBorder="1"/>
    <xf numFmtId="21" fontId="11" fillId="3" borderId="10" xfId="0" applyNumberFormat="1" applyFont="1" applyFill="1" applyBorder="1" applyAlignment="1">
      <alignment horizontal="center"/>
    </xf>
    <xf numFmtId="21" fontId="11" fillId="3" borderId="1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21" fontId="9" fillId="3" borderId="11" xfId="0" applyNumberFormat="1" applyFont="1" applyFill="1" applyBorder="1" applyAlignment="1">
      <alignment horizontal="center"/>
    </xf>
    <xf numFmtId="168" fontId="20" fillId="0" borderId="0" xfId="3" applyNumberFormat="1" applyFont="1" applyAlignment="1">
      <alignment shrinkToFit="1"/>
    </xf>
    <xf numFmtId="0" fontId="6" fillId="2" borderId="1" xfId="3" applyFont="1" applyFill="1" applyBorder="1"/>
    <xf numFmtId="0" fontId="6" fillId="2" borderId="2" xfId="3" applyFont="1" applyFill="1" applyBorder="1"/>
    <xf numFmtId="0" fontId="6" fillId="2" borderId="2" xfId="3" applyFont="1" applyFill="1" applyBorder="1" applyAlignment="1">
      <alignment horizontal="left"/>
    </xf>
    <xf numFmtId="0" fontId="6" fillId="2" borderId="2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  <xf numFmtId="0" fontId="7" fillId="0" borderId="0" xfId="3" applyFont="1"/>
    <xf numFmtId="0" fontId="8" fillId="3" borderId="9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left" vertical="center"/>
    </xf>
    <xf numFmtId="0" fontId="9" fillId="3" borderId="10" xfId="3" applyFont="1" applyFill="1" applyBorder="1" applyAlignment="1">
      <alignment horizontal="center"/>
    </xf>
    <xf numFmtId="164" fontId="10" fillId="3" borderId="10" xfId="3" applyNumberFormat="1" applyFont="1" applyFill="1" applyBorder="1"/>
    <xf numFmtId="14" fontId="8" fillId="3" borderId="10" xfId="3" applyNumberFormat="1" applyFont="1" applyFill="1" applyBorder="1" applyAlignment="1">
      <alignment vertical="center" wrapText="1"/>
    </xf>
    <xf numFmtId="0" fontId="9" fillId="3" borderId="10" xfId="3" applyFont="1" applyFill="1" applyBorder="1" applyAlignment="1">
      <alignment horizontal="left"/>
    </xf>
    <xf numFmtId="167" fontId="11" fillId="3" borderId="10" xfId="3" applyNumberFormat="1" applyFont="1" applyFill="1" applyBorder="1" applyAlignment="1">
      <alignment horizontal="center" shrinkToFit="1"/>
    </xf>
    <xf numFmtId="21" fontId="11" fillId="3" borderId="10" xfId="3" applyNumberFormat="1" applyFont="1" applyFill="1" applyBorder="1"/>
    <xf numFmtId="167" fontId="21" fillId="3" borderId="10" xfId="3" applyNumberFormat="1" applyFont="1" applyFill="1" applyBorder="1" applyAlignment="1">
      <alignment horizontal="center"/>
    </xf>
    <xf numFmtId="21" fontId="11" fillId="3" borderId="10" xfId="3" applyNumberFormat="1" applyFont="1" applyFill="1" applyBorder="1" applyAlignment="1">
      <alignment horizontal="center"/>
    </xf>
    <xf numFmtId="0" fontId="10" fillId="3" borderId="10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21" fontId="11" fillId="3" borderId="11" xfId="3" applyNumberFormat="1" applyFont="1" applyFill="1" applyBorder="1" applyAlignment="1">
      <alignment horizontal="center"/>
    </xf>
    <xf numFmtId="0" fontId="14" fillId="0" borderId="0" xfId="3" applyFont="1" applyAlignment="1">
      <alignment horizontal="center"/>
    </xf>
    <xf numFmtId="21" fontId="20" fillId="0" borderId="0" xfId="0" applyNumberFormat="1" applyFont="1" applyAlignment="1">
      <alignment shrinkToFit="1"/>
    </xf>
    <xf numFmtId="21" fontId="11" fillId="3" borderId="2" xfId="0" applyNumberFormat="1" applyFont="1" applyFill="1" applyBorder="1"/>
    <xf numFmtId="21" fontId="11" fillId="3" borderId="2" xfId="0" applyNumberFormat="1" applyFont="1" applyFill="1" applyBorder="1" applyAlignment="1">
      <alignment horizontal="center"/>
    </xf>
    <xf numFmtId="21" fontId="11" fillId="3" borderId="3" xfId="0" applyNumberFormat="1" applyFont="1" applyFill="1" applyBorder="1" applyAlignment="1">
      <alignment horizontal="center"/>
    </xf>
    <xf numFmtId="21" fontId="18" fillId="3" borderId="2" xfId="0" applyNumberFormat="1" applyFont="1" applyFill="1" applyBorder="1"/>
    <xf numFmtId="165" fontId="11" fillId="3" borderId="2" xfId="0" applyNumberFormat="1" applyFont="1" applyFill="1" applyBorder="1" applyAlignment="1">
      <alignment shrinkToFit="1"/>
    </xf>
    <xf numFmtId="21" fontId="20" fillId="0" borderId="0" xfId="3" applyNumberFormat="1" applyFont="1" applyAlignment="1">
      <alignment shrinkToFi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left" vertical="center"/>
    </xf>
    <xf numFmtId="0" fontId="16" fillId="3" borderId="2" xfId="3" applyFont="1" applyFill="1" applyBorder="1" applyAlignment="1">
      <alignment horizontal="center"/>
    </xf>
    <xf numFmtId="164" fontId="17" fillId="3" borderId="2" xfId="3" applyNumberFormat="1" applyFont="1" applyFill="1" applyBorder="1" applyAlignment="1">
      <alignment shrinkToFit="1"/>
    </xf>
    <xf numFmtId="164" fontId="17" fillId="3" borderId="2" xfId="3" applyNumberFormat="1" applyFont="1" applyFill="1" applyBorder="1" applyAlignment="1">
      <alignment horizontal="left"/>
    </xf>
    <xf numFmtId="14" fontId="4" fillId="3" borderId="2" xfId="3" applyNumberFormat="1" applyFont="1" applyFill="1" applyBorder="1" applyAlignment="1">
      <alignment vertical="center" wrapText="1"/>
    </xf>
    <xf numFmtId="0" fontId="16" fillId="3" borderId="2" xfId="3" applyFont="1" applyFill="1" applyBorder="1" applyAlignment="1">
      <alignment horizontal="left"/>
    </xf>
    <xf numFmtId="165" fontId="11" fillId="3" borderId="2" xfId="3" applyNumberFormat="1" applyFont="1" applyFill="1" applyBorder="1" applyAlignment="1">
      <alignment shrinkToFit="1"/>
    </xf>
    <xf numFmtId="21" fontId="18" fillId="3" borderId="2" xfId="3" applyNumberFormat="1" applyFont="1" applyFill="1" applyBorder="1"/>
    <xf numFmtId="45" fontId="19" fillId="3" borderId="2" xfId="3" applyNumberFormat="1" applyFont="1" applyFill="1" applyBorder="1" applyAlignment="1">
      <alignment horizontal="center"/>
    </xf>
    <xf numFmtId="21" fontId="18" fillId="3" borderId="2" xfId="3" applyNumberFormat="1" applyFont="1" applyFill="1" applyBorder="1" applyAlignment="1">
      <alignment horizontal="center"/>
    </xf>
    <xf numFmtId="0" fontId="17" fillId="3" borderId="2" xfId="3" applyFont="1" applyFill="1" applyBorder="1" applyAlignment="1">
      <alignment horizontal="center" vertical="center"/>
    </xf>
    <xf numFmtId="0" fontId="18" fillId="3" borderId="2" xfId="3" applyFont="1" applyFill="1" applyBorder="1" applyAlignment="1">
      <alignment horizontal="center" vertical="center"/>
    </xf>
    <xf numFmtId="21" fontId="18" fillId="3" borderId="3" xfId="3" applyNumberFormat="1" applyFont="1" applyFill="1" applyBorder="1" applyAlignment="1">
      <alignment horizontal="center"/>
    </xf>
    <xf numFmtId="0" fontId="12" fillId="0" borderId="4" xfId="3" applyFont="1" applyBorder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46" fontId="13" fillId="0" borderId="0" xfId="3" applyNumberFormat="1" applyFont="1" applyAlignment="1">
      <alignment horizontal="center"/>
    </xf>
    <xf numFmtId="46" fontId="13" fillId="0" borderId="0" xfId="3" applyNumberFormat="1" applyFont="1" applyAlignment="1">
      <alignment horizontal="left"/>
    </xf>
    <xf numFmtId="45" fontId="13" fillId="0" borderId="0" xfId="3" applyNumberFormat="1" applyFont="1" applyAlignment="1">
      <alignment horizontal="center"/>
    </xf>
    <xf numFmtId="46" fontId="13" fillId="0" borderId="5" xfId="3" applyNumberFormat="1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7" xfId="3" applyFont="1" applyBorder="1"/>
    <xf numFmtId="45" fontId="15" fillId="0" borderId="7" xfId="3" applyNumberFormat="1" applyFont="1" applyBorder="1" applyAlignment="1">
      <alignment horizontal="center"/>
    </xf>
    <xf numFmtId="45" fontId="15" fillId="0" borderId="7" xfId="3" applyNumberFormat="1" applyFont="1" applyBorder="1" applyAlignment="1">
      <alignment horizontal="left"/>
    </xf>
    <xf numFmtId="166" fontId="15" fillId="0" borderId="7" xfId="3" applyNumberFormat="1" applyFont="1" applyBorder="1" applyAlignment="1">
      <alignment horizontal="center"/>
    </xf>
    <xf numFmtId="45" fontId="15" fillId="0" borderId="8" xfId="3" applyNumberFormat="1" applyFont="1" applyBorder="1" applyAlignment="1">
      <alignment horizontal="center"/>
    </xf>
    <xf numFmtId="45" fontId="11" fillId="3" borderId="2" xfId="3" applyNumberFormat="1" applyFont="1" applyFill="1" applyBorder="1" applyAlignment="1">
      <alignment shrinkToFit="1"/>
    </xf>
    <xf numFmtId="0" fontId="14" fillId="0" borderId="0" xfId="3" applyFont="1" applyAlignment="1">
      <alignment horizontal="left"/>
    </xf>
    <xf numFmtId="0" fontId="4" fillId="3" borderId="10" xfId="3" applyFont="1" applyFill="1" applyBorder="1" applyAlignment="1">
      <alignment horizontal="left" vertical="center"/>
    </xf>
    <xf numFmtId="0" fontId="16" fillId="3" borderId="10" xfId="3" applyFont="1" applyFill="1" applyBorder="1" applyAlignment="1">
      <alignment horizontal="center"/>
    </xf>
    <xf numFmtId="164" fontId="17" fillId="3" borderId="10" xfId="3" applyNumberFormat="1" applyFont="1" applyFill="1" applyBorder="1" applyAlignment="1">
      <alignment shrinkToFit="1"/>
    </xf>
    <xf numFmtId="164" fontId="17" fillId="3" borderId="10" xfId="3" applyNumberFormat="1" applyFont="1" applyFill="1" applyBorder="1" applyAlignment="1">
      <alignment horizontal="left"/>
    </xf>
    <xf numFmtId="14" fontId="4" fillId="3" borderId="10" xfId="3" applyNumberFormat="1" applyFont="1" applyFill="1" applyBorder="1" applyAlignment="1">
      <alignment vertical="center" wrapText="1"/>
    </xf>
    <xf numFmtId="0" fontId="16" fillId="3" borderId="10" xfId="3" applyFont="1" applyFill="1" applyBorder="1" applyAlignment="1">
      <alignment horizontal="left"/>
    </xf>
    <xf numFmtId="45" fontId="11" fillId="3" borderId="10" xfId="3" applyNumberFormat="1" applyFont="1" applyFill="1" applyBorder="1" applyAlignment="1">
      <alignment shrinkToFit="1"/>
    </xf>
    <xf numFmtId="21" fontId="18" fillId="3" borderId="10" xfId="3" applyNumberFormat="1" applyFont="1" applyFill="1" applyBorder="1"/>
    <xf numFmtId="45" fontId="19" fillId="3" borderId="10" xfId="3" applyNumberFormat="1" applyFont="1" applyFill="1" applyBorder="1" applyAlignment="1">
      <alignment horizontal="center"/>
    </xf>
    <xf numFmtId="21" fontId="18" fillId="3" borderId="10" xfId="3" applyNumberFormat="1" applyFont="1" applyFill="1" applyBorder="1" applyAlignment="1">
      <alignment horizontal="center"/>
    </xf>
    <xf numFmtId="0" fontId="17" fillId="3" borderId="10" xfId="3" applyFont="1" applyFill="1" applyBorder="1" applyAlignment="1">
      <alignment horizontal="center" vertical="center"/>
    </xf>
    <xf numFmtId="0" fontId="18" fillId="3" borderId="10" xfId="3" applyFont="1" applyFill="1" applyBorder="1" applyAlignment="1">
      <alignment horizontal="center" vertical="center"/>
    </xf>
    <xf numFmtId="21" fontId="18" fillId="3" borderId="11" xfId="3" applyNumberFormat="1" applyFont="1" applyFill="1" applyBorder="1" applyAlignment="1">
      <alignment horizontal="center"/>
    </xf>
    <xf numFmtId="21" fontId="18" fillId="3" borderId="2" xfId="0" applyNumberFormat="1" applyFont="1" applyFill="1" applyBorder="1" applyAlignment="1">
      <alignment horizontal="center"/>
    </xf>
    <xf numFmtId="21" fontId="18" fillId="3" borderId="3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/>
    </xf>
    <xf numFmtId="164" fontId="17" fillId="3" borderId="10" xfId="0" applyNumberFormat="1" applyFont="1" applyFill="1" applyBorder="1" applyAlignment="1">
      <alignment shrinkToFit="1"/>
    </xf>
    <xf numFmtId="164" fontId="17" fillId="3" borderId="10" xfId="0" applyNumberFormat="1" applyFont="1" applyFill="1" applyBorder="1" applyAlignment="1">
      <alignment horizontal="left"/>
    </xf>
    <xf numFmtId="14" fontId="4" fillId="3" borderId="10" xfId="0" applyNumberFormat="1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left"/>
    </xf>
    <xf numFmtId="45" fontId="11" fillId="3" borderId="10" xfId="0" applyNumberFormat="1" applyFont="1" applyFill="1" applyBorder="1" applyAlignment="1">
      <alignment shrinkToFit="1"/>
    </xf>
    <xf numFmtId="21" fontId="18" fillId="3" borderId="10" xfId="0" applyNumberFormat="1" applyFont="1" applyFill="1" applyBorder="1"/>
    <xf numFmtId="45" fontId="19" fillId="3" borderId="10" xfId="0" applyNumberFormat="1" applyFont="1" applyFill="1" applyBorder="1" applyAlignment="1">
      <alignment horizontal="center"/>
    </xf>
    <xf numFmtId="21" fontId="18" fillId="3" borderId="10" xfId="0" applyNumberFormat="1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21" fontId="18" fillId="3" borderId="11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21" fontId="25" fillId="3" borderId="2" xfId="3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45" fontId="13" fillId="0" borderId="0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167" fontId="21" fillId="3" borderId="10" xfId="0" applyNumberFormat="1" applyFont="1" applyFill="1" applyBorder="1" applyAlignment="1">
      <alignment horizontal="left"/>
    </xf>
  </cellXfs>
  <cellStyles count="4">
    <cellStyle name="Įprastas 6" xfId="3"/>
    <cellStyle name="Normal" xfId="0" builtinId="0"/>
    <cellStyle name="Normal 2" xfId="2"/>
    <cellStyle name="Normal_20 km P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9.33203125" style="17" customWidth="1"/>
    <col min="9" max="9" width="4" style="17" customWidth="1"/>
    <col min="10" max="10" width="6.109375" style="17" customWidth="1"/>
    <col min="11" max="11" width="6.109375" style="51" customWidth="1"/>
    <col min="12" max="12" width="6.109375" style="17" customWidth="1"/>
    <col min="13" max="13" width="6.664062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270</v>
      </c>
      <c r="C1" s="3"/>
      <c r="H1" s="4"/>
      <c r="I1" s="2" t="s">
        <v>280</v>
      </c>
      <c r="K1" s="4"/>
      <c r="L1" s="5"/>
    </row>
    <row r="2" spans="1:22" s="1" customFormat="1" thickBot="1" x14ac:dyDescent="0.3">
      <c r="H2" s="4"/>
      <c r="K2" s="4"/>
      <c r="L2" s="5"/>
      <c r="M2" s="65" t="str">
        <f>M4</f>
        <v>6:00.17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8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thickBot="1" x14ac:dyDescent="0.3">
      <c r="A4" s="29">
        <v>1</v>
      </c>
      <c r="B4" s="30">
        <v>25</v>
      </c>
      <c r="C4" s="31" t="s">
        <v>35</v>
      </c>
      <c r="D4" s="32"/>
      <c r="E4" s="32"/>
      <c r="F4" s="32"/>
      <c r="G4" s="32"/>
      <c r="H4" s="33" t="s">
        <v>24</v>
      </c>
      <c r="I4" s="33"/>
      <c r="J4" s="34" t="s">
        <v>9</v>
      </c>
      <c r="K4" s="50" t="s">
        <v>25</v>
      </c>
      <c r="L4" s="32"/>
      <c r="M4" s="52" t="s">
        <v>281</v>
      </c>
      <c r="N4" s="66"/>
      <c r="O4" s="53">
        <f t="shared" ref="O4:O9" si="0">M4-$M$2</f>
        <v>0</v>
      </c>
      <c r="P4" s="32"/>
      <c r="Q4" s="67"/>
      <c r="R4" s="32"/>
      <c r="S4" s="35" t="s">
        <v>10</v>
      </c>
      <c r="T4" s="36"/>
      <c r="U4" s="32"/>
      <c r="V4" s="68"/>
    </row>
    <row r="5" spans="1:22" ht="14.4" thickBot="1" x14ac:dyDescent="0.3">
      <c r="A5" s="29">
        <v>2</v>
      </c>
      <c r="B5" s="30">
        <v>67</v>
      </c>
      <c r="C5" s="31" t="s">
        <v>42</v>
      </c>
      <c r="D5" s="32"/>
      <c r="E5" s="32"/>
      <c r="F5" s="32"/>
      <c r="G5" s="32"/>
      <c r="H5" s="33" t="s">
        <v>31</v>
      </c>
      <c r="I5" s="33"/>
      <c r="J5" s="34" t="s">
        <v>9</v>
      </c>
      <c r="K5" s="50" t="s">
        <v>21</v>
      </c>
      <c r="L5" s="32"/>
      <c r="M5" s="52" t="s">
        <v>282</v>
      </c>
      <c r="N5" s="66"/>
      <c r="O5" s="53">
        <f t="shared" si="0"/>
        <v>1.0358796296296331E-4</v>
      </c>
      <c r="P5" s="32"/>
      <c r="Q5" s="67"/>
      <c r="R5" s="32"/>
      <c r="S5" s="35" t="s">
        <v>10</v>
      </c>
      <c r="T5" s="36"/>
      <c r="U5" s="32"/>
      <c r="V5" s="68"/>
    </row>
    <row r="6" spans="1:22" ht="14.4" thickBot="1" x14ac:dyDescent="0.3">
      <c r="A6" s="29">
        <v>3</v>
      </c>
      <c r="B6" s="30">
        <v>26</v>
      </c>
      <c r="C6" s="31" t="s">
        <v>36</v>
      </c>
      <c r="D6" s="32"/>
      <c r="E6" s="32"/>
      <c r="F6" s="32"/>
      <c r="G6" s="32"/>
      <c r="H6" s="33" t="s">
        <v>26</v>
      </c>
      <c r="I6" s="33"/>
      <c r="J6" s="34" t="s">
        <v>9</v>
      </c>
      <c r="K6" s="50" t="s">
        <v>25</v>
      </c>
      <c r="L6" s="32"/>
      <c r="M6" s="52" t="s">
        <v>283</v>
      </c>
      <c r="N6" s="66"/>
      <c r="O6" s="53">
        <f t="shared" si="0"/>
        <v>1.1111111111111131E-4</v>
      </c>
      <c r="P6" s="32"/>
      <c r="Q6" s="67"/>
      <c r="R6" s="32"/>
      <c r="S6" s="35" t="s">
        <v>10</v>
      </c>
      <c r="T6" s="36"/>
      <c r="U6" s="32"/>
      <c r="V6" s="68"/>
    </row>
    <row r="7" spans="1:22" ht="14.4" thickBot="1" x14ac:dyDescent="0.3">
      <c r="A7" s="29">
        <v>4</v>
      </c>
      <c r="B7" s="30">
        <v>73</v>
      </c>
      <c r="C7" s="31" t="s">
        <v>34</v>
      </c>
      <c r="D7" s="32"/>
      <c r="E7" s="32"/>
      <c r="F7" s="32"/>
      <c r="G7" s="32"/>
      <c r="H7" s="33" t="s">
        <v>22</v>
      </c>
      <c r="I7" s="33"/>
      <c r="J7" s="34" t="s">
        <v>9</v>
      </c>
      <c r="K7" s="50" t="s">
        <v>23</v>
      </c>
      <c r="L7" s="32"/>
      <c r="M7" s="52" t="s">
        <v>284</v>
      </c>
      <c r="N7" s="66"/>
      <c r="O7" s="53">
        <f t="shared" si="0"/>
        <v>1.4004629629629697E-4</v>
      </c>
      <c r="P7" s="32"/>
      <c r="Q7" s="67"/>
      <c r="R7" s="32"/>
      <c r="S7" s="35" t="s">
        <v>10</v>
      </c>
      <c r="T7" s="36"/>
      <c r="U7" s="32"/>
      <c r="V7" s="68"/>
    </row>
    <row r="8" spans="1:22" ht="14.4" thickBot="1" x14ac:dyDescent="0.3">
      <c r="A8" s="29">
        <v>5</v>
      </c>
      <c r="B8" s="30">
        <v>27</v>
      </c>
      <c r="C8" s="31" t="s">
        <v>38</v>
      </c>
      <c r="D8" s="32"/>
      <c r="E8" s="32"/>
      <c r="F8" s="32"/>
      <c r="G8" s="32"/>
      <c r="H8" s="33" t="s">
        <v>28</v>
      </c>
      <c r="I8" s="33"/>
      <c r="J8" s="34" t="s">
        <v>9</v>
      </c>
      <c r="K8" s="50" t="s">
        <v>25</v>
      </c>
      <c r="L8" s="32"/>
      <c r="M8" s="52" t="s">
        <v>285</v>
      </c>
      <c r="N8" s="66"/>
      <c r="O8" s="53">
        <f t="shared" si="0"/>
        <v>3.7951388888888844E-4</v>
      </c>
      <c r="P8" s="32"/>
      <c r="Q8" s="67"/>
      <c r="R8" s="32"/>
      <c r="S8" s="35" t="s">
        <v>10</v>
      </c>
      <c r="T8" s="36"/>
      <c r="U8" s="32"/>
      <c r="V8" s="68"/>
    </row>
    <row r="9" spans="1:22" ht="14.4" thickBot="1" x14ac:dyDescent="0.3">
      <c r="A9" s="29">
        <v>6</v>
      </c>
      <c r="B9" s="30">
        <v>66</v>
      </c>
      <c r="C9" s="31" t="s">
        <v>33</v>
      </c>
      <c r="D9" s="32"/>
      <c r="E9" s="32"/>
      <c r="F9" s="32"/>
      <c r="G9" s="32"/>
      <c r="H9" s="33" t="s">
        <v>20</v>
      </c>
      <c r="I9" s="33"/>
      <c r="J9" s="34" t="s">
        <v>9</v>
      </c>
      <c r="K9" s="50" t="s">
        <v>21</v>
      </c>
      <c r="L9" s="32"/>
      <c r="M9" s="52" t="s">
        <v>286</v>
      </c>
      <c r="N9" s="66"/>
      <c r="O9" s="53">
        <f t="shared" si="0"/>
        <v>5.9641203703703679E-4</v>
      </c>
      <c r="P9" s="32"/>
      <c r="Q9" s="67"/>
      <c r="R9" s="32"/>
      <c r="S9" s="35" t="s">
        <v>10</v>
      </c>
      <c r="T9" s="36"/>
      <c r="U9" s="32"/>
      <c r="V9" s="68"/>
    </row>
    <row r="10" spans="1:22" ht="14.4" thickBot="1" x14ac:dyDescent="0.3">
      <c r="A10" s="29"/>
      <c r="B10" s="30">
        <v>74</v>
      </c>
      <c r="C10" s="31" t="s">
        <v>37</v>
      </c>
      <c r="D10" s="32"/>
      <c r="E10" s="32"/>
      <c r="F10" s="32"/>
      <c r="G10" s="32"/>
      <c r="H10" s="33" t="s">
        <v>27</v>
      </c>
      <c r="I10" s="33"/>
      <c r="J10" s="34" t="s">
        <v>9</v>
      </c>
      <c r="K10" s="50" t="s">
        <v>23</v>
      </c>
      <c r="L10" s="32"/>
      <c r="M10" s="52" t="s">
        <v>287</v>
      </c>
      <c r="N10" s="66"/>
      <c r="O10" s="53"/>
      <c r="P10" s="32"/>
      <c r="Q10" s="67"/>
      <c r="R10" s="32"/>
      <c r="S10" s="35" t="s">
        <v>10</v>
      </c>
      <c r="T10" s="36"/>
      <c r="U10" s="32"/>
      <c r="V10" s="68"/>
    </row>
    <row r="11" spans="1:22" ht="14.4" thickBot="1" x14ac:dyDescent="0.3">
      <c r="A11" s="29"/>
      <c r="B11" s="30">
        <v>30</v>
      </c>
      <c r="C11" s="31" t="s">
        <v>41</v>
      </c>
      <c r="D11" s="32"/>
      <c r="E11" s="32"/>
      <c r="F11" s="32"/>
      <c r="G11" s="32"/>
      <c r="H11" s="33" t="s">
        <v>30</v>
      </c>
      <c r="I11" s="33"/>
      <c r="J11" s="34" t="s">
        <v>9</v>
      </c>
      <c r="K11" s="50" t="s">
        <v>25</v>
      </c>
      <c r="L11" s="32"/>
      <c r="M11" s="52" t="s">
        <v>287</v>
      </c>
      <c r="N11" s="66"/>
      <c r="O11" s="53"/>
      <c r="P11" s="32"/>
      <c r="Q11" s="67"/>
      <c r="R11" s="32"/>
      <c r="S11" s="35" t="s">
        <v>10</v>
      </c>
      <c r="T11" s="36"/>
      <c r="U11" s="32"/>
      <c r="V11" s="68"/>
    </row>
    <row r="12" spans="1:22" ht="14.4" thickBot="1" x14ac:dyDescent="0.3">
      <c r="A12" s="29"/>
      <c r="B12" s="30">
        <v>28</v>
      </c>
      <c r="C12" s="31" t="s">
        <v>39</v>
      </c>
      <c r="D12" s="32"/>
      <c r="E12" s="32"/>
      <c r="F12" s="32"/>
      <c r="G12" s="32"/>
      <c r="H12" s="33" t="s">
        <v>29</v>
      </c>
      <c r="I12" s="33"/>
      <c r="J12" s="34" t="s">
        <v>9</v>
      </c>
      <c r="K12" s="50" t="s">
        <v>25</v>
      </c>
      <c r="L12" s="32"/>
      <c r="M12" s="52" t="s">
        <v>287</v>
      </c>
      <c r="N12" s="66"/>
      <c r="O12" s="53"/>
      <c r="P12" s="32"/>
      <c r="Q12" s="67"/>
      <c r="R12" s="32"/>
      <c r="S12" s="35" t="s">
        <v>10</v>
      </c>
      <c r="T12" s="36"/>
      <c r="U12" s="32"/>
      <c r="V12" s="68"/>
    </row>
    <row r="13" spans="1:22" ht="14.4" thickBot="1" x14ac:dyDescent="0.3">
      <c r="A13" s="29"/>
      <c r="B13" s="30">
        <v>29</v>
      </c>
      <c r="C13" s="31" t="s">
        <v>40</v>
      </c>
      <c r="D13" s="32"/>
      <c r="E13" s="32"/>
      <c r="F13" s="32"/>
      <c r="G13" s="32"/>
      <c r="H13" s="33" t="s">
        <v>29</v>
      </c>
      <c r="I13" s="33"/>
      <c r="J13" s="34" t="s">
        <v>9</v>
      </c>
      <c r="K13" s="50" t="s">
        <v>25</v>
      </c>
      <c r="L13" s="32"/>
      <c r="M13" s="52" t="s">
        <v>287</v>
      </c>
      <c r="N13" s="66"/>
      <c r="O13" s="53"/>
      <c r="P13" s="32"/>
      <c r="Q13" s="67"/>
      <c r="R13" s="32"/>
      <c r="S13" s="35" t="s">
        <v>10</v>
      </c>
      <c r="T13" s="36"/>
      <c r="U13" s="32"/>
      <c r="V13" s="68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zoomScale="120" zoomScaleNormal="12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7.33203125" style="17" customWidth="1"/>
    <col min="9" max="12" width="6.109375" style="17" customWidth="1"/>
    <col min="13" max="13" width="6.6640625" style="17" customWidth="1"/>
    <col min="14" max="14" width="6.109375" style="17" customWidth="1"/>
    <col min="15" max="15" width="7.109375" style="17" customWidth="1"/>
    <col min="16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358</v>
      </c>
      <c r="C1" s="3"/>
      <c r="H1" s="4"/>
      <c r="I1" s="2" t="s">
        <v>280</v>
      </c>
      <c r="L1" s="5"/>
    </row>
    <row r="2" spans="1:22" s="1" customFormat="1" thickBot="1" x14ac:dyDescent="0.3">
      <c r="D2" s="3" t="s">
        <v>32</v>
      </c>
      <c r="H2" s="4"/>
      <c r="L2" s="5"/>
      <c r="M2" s="65" t="str">
        <f>M4</f>
        <v>26:54.28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9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/>
      <c r="T3" s="9"/>
      <c r="U3" s="8"/>
      <c r="V3" s="10"/>
    </row>
    <row r="4" spans="1:22" ht="14.4" customHeight="1" thickBot="1" x14ac:dyDescent="0.3">
      <c r="A4" s="29">
        <v>1</v>
      </c>
      <c r="B4" s="30">
        <v>1</v>
      </c>
      <c r="C4" s="31" t="s">
        <v>359</v>
      </c>
      <c r="D4" s="32"/>
      <c r="E4" s="32"/>
      <c r="F4" s="32"/>
      <c r="G4" s="32"/>
      <c r="H4" s="33" t="s">
        <v>360</v>
      </c>
      <c r="I4" s="33"/>
      <c r="J4" s="34" t="s">
        <v>9</v>
      </c>
      <c r="K4" s="50" t="s">
        <v>361</v>
      </c>
      <c r="L4" s="32"/>
      <c r="M4" s="52" t="s">
        <v>362</v>
      </c>
      <c r="N4" s="66"/>
      <c r="O4" s="163">
        <f>M4-$M$2</f>
        <v>0</v>
      </c>
      <c r="P4" s="32"/>
      <c r="Q4" s="67"/>
      <c r="R4" s="32"/>
      <c r="S4" s="54"/>
      <c r="T4" s="55"/>
      <c r="U4" s="32"/>
      <c r="V4" s="70"/>
    </row>
    <row r="5" spans="1:22" ht="14.4" customHeight="1" thickBot="1" x14ac:dyDescent="0.3">
      <c r="A5" s="29">
        <v>2</v>
      </c>
      <c r="B5" s="30">
        <v>2</v>
      </c>
      <c r="C5" s="31" t="s">
        <v>363</v>
      </c>
      <c r="D5" s="32"/>
      <c r="E5" s="32"/>
      <c r="F5" s="32"/>
      <c r="G5" s="32"/>
      <c r="H5" s="33" t="s">
        <v>364</v>
      </c>
      <c r="I5" s="33"/>
      <c r="J5" s="34" t="s">
        <v>9</v>
      </c>
      <c r="K5" s="50" t="s">
        <v>361</v>
      </c>
      <c r="L5" s="32"/>
      <c r="M5" s="52" t="s">
        <v>365</v>
      </c>
      <c r="N5" s="66"/>
      <c r="O5" s="163">
        <f>M5-$M$2</f>
        <v>1.1133101851851825E-3</v>
      </c>
      <c r="P5" s="32"/>
      <c r="Q5" s="67"/>
      <c r="R5" s="32"/>
      <c r="S5" s="54"/>
      <c r="T5" s="55"/>
      <c r="U5" s="32"/>
      <c r="V5" s="70"/>
    </row>
    <row r="6" spans="1:22" ht="14.4" thickBot="1" x14ac:dyDescent="0.3">
      <c r="A6" s="29">
        <v>3</v>
      </c>
      <c r="B6" s="30">
        <v>24</v>
      </c>
      <c r="C6" s="31" t="s">
        <v>366</v>
      </c>
      <c r="D6" s="32"/>
      <c r="E6" s="32"/>
      <c r="F6" s="32"/>
      <c r="G6" s="32"/>
      <c r="H6" s="33" t="s">
        <v>367</v>
      </c>
      <c r="I6" s="33"/>
      <c r="J6" s="34" t="s">
        <v>368</v>
      </c>
      <c r="K6" s="50"/>
      <c r="L6" s="32"/>
      <c r="M6" s="52" t="s">
        <v>369</v>
      </c>
      <c r="N6" s="66"/>
      <c r="O6" s="163">
        <f>M6-$M$2</f>
        <v>1.5715277777777759E-3</v>
      </c>
      <c r="P6" s="32"/>
      <c r="Q6" s="67"/>
      <c r="R6" s="32"/>
      <c r="S6" s="54"/>
      <c r="T6" s="55"/>
      <c r="U6" s="32"/>
      <c r="V6" s="70"/>
    </row>
    <row r="7" spans="1:22" ht="14.4" thickBot="1" x14ac:dyDescent="0.3">
      <c r="A7" s="29">
        <v>4</v>
      </c>
      <c r="B7" s="30">
        <v>22</v>
      </c>
      <c r="C7" s="31" t="s">
        <v>370</v>
      </c>
      <c r="D7" s="32"/>
      <c r="E7" s="32"/>
      <c r="F7" s="32"/>
      <c r="G7" s="32"/>
      <c r="H7" s="33" t="s">
        <v>371</v>
      </c>
      <c r="I7" s="33"/>
      <c r="J7" s="34" t="s">
        <v>9</v>
      </c>
      <c r="K7" s="50" t="s">
        <v>91</v>
      </c>
      <c r="L7" s="32"/>
      <c r="M7" s="52" t="s">
        <v>372</v>
      </c>
      <c r="N7" s="66"/>
      <c r="O7" s="163">
        <f>M7-$M$2</f>
        <v>3.7024305555555526E-3</v>
      </c>
      <c r="P7" s="32"/>
      <c r="Q7" s="67"/>
      <c r="R7" s="32"/>
      <c r="S7" s="54"/>
      <c r="T7" s="55"/>
      <c r="U7" s="32"/>
      <c r="V7" s="70"/>
    </row>
    <row r="8" spans="1:22" ht="14.4" thickBot="1" x14ac:dyDescent="0.3">
      <c r="A8" s="29">
        <v>5</v>
      </c>
      <c r="B8" s="30">
        <v>23</v>
      </c>
      <c r="C8" s="31" t="s">
        <v>373</v>
      </c>
      <c r="D8" s="32"/>
      <c r="E8" s="32"/>
      <c r="F8" s="32"/>
      <c r="G8" s="32"/>
      <c r="H8" s="33" t="s">
        <v>374</v>
      </c>
      <c r="I8" s="33"/>
      <c r="J8" s="34" t="s">
        <v>368</v>
      </c>
      <c r="K8" s="50"/>
      <c r="L8" s="32"/>
      <c r="M8" s="52" t="s">
        <v>377</v>
      </c>
      <c r="N8" s="66"/>
      <c r="O8" s="163">
        <f>M8-$M$2</f>
        <v>1.1970717592592588E-2</v>
      </c>
      <c r="P8" s="32"/>
      <c r="Q8" s="67"/>
      <c r="R8" s="32"/>
      <c r="S8" s="54"/>
      <c r="T8" s="55"/>
      <c r="U8" s="32"/>
      <c r="V8" s="70"/>
    </row>
    <row r="9" spans="1:22" ht="14.4" thickBot="1" x14ac:dyDescent="0.3">
      <c r="A9" s="29"/>
      <c r="B9" s="30">
        <v>64</v>
      </c>
      <c r="C9" s="31" t="s">
        <v>375</v>
      </c>
      <c r="D9" s="32"/>
      <c r="E9" s="32"/>
      <c r="F9" s="32"/>
      <c r="G9" s="32"/>
      <c r="H9" s="33" t="s">
        <v>376</v>
      </c>
      <c r="I9" s="33"/>
      <c r="J9" s="34" t="s">
        <v>190</v>
      </c>
      <c r="K9" s="50"/>
      <c r="L9" s="32"/>
      <c r="M9" s="52" t="s">
        <v>287</v>
      </c>
      <c r="N9" s="66"/>
      <c r="O9" s="163"/>
      <c r="P9" s="32"/>
      <c r="Q9" s="67"/>
      <c r="R9" s="32"/>
      <c r="S9" s="54"/>
      <c r="T9" s="55"/>
      <c r="U9" s="32"/>
      <c r="V9" s="70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showZeros="0"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7.6640625" style="17" customWidth="1"/>
    <col min="9" max="10" width="6.109375" style="17" customWidth="1"/>
    <col min="11" max="11" width="6.109375" style="51" customWidth="1"/>
    <col min="12" max="12" width="6.109375" style="17" customWidth="1"/>
    <col min="13" max="13" width="6.664062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A1" s="64">
        <v>0</v>
      </c>
      <c r="B1" s="2" t="s">
        <v>19</v>
      </c>
      <c r="C1" s="3"/>
      <c r="H1" s="4"/>
      <c r="I1" s="2" t="s">
        <v>280</v>
      </c>
      <c r="K1" s="4"/>
      <c r="L1" s="5"/>
    </row>
    <row r="2" spans="1:22" s="1" customFormat="1" thickBot="1" x14ac:dyDescent="0.3">
      <c r="H2" s="4"/>
      <c r="K2" s="4"/>
      <c r="L2" s="5"/>
      <c r="M2" s="93">
        <f>$M$4</f>
        <v>3.5277777777777776E-2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8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customHeight="1" x14ac:dyDescent="0.25">
      <c r="A4" s="12">
        <f>A1+1</f>
        <v>1</v>
      </c>
      <c r="B4" s="13">
        <v>104</v>
      </c>
      <c r="C4" s="37" t="s">
        <v>202</v>
      </c>
      <c r="D4" s="38"/>
      <c r="E4" s="38"/>
      <c r="F4" s="38"/>
      <c r="G4" s="38"/>
      <c r="H4" s="49" t="s">
        <v>203</v>
      </c>
      <c r="I4" s="49"/>
      <c r="J4" s="39" t="s">
        <v>185</v>
      </c>
      <c r="K4" s="56"/>
      <c r="L4" s="38"/>
      <c r="M4" s="46">
        <v>3.5277777777777776E-2</v>
      </c>
      <c r="N4" s="94"/>
      <c r="O4" s="26">
        <f>M4-$M$2</f>
        <v>0</v>
      </c>
      <c r="P4" s="38"/>
      <c r="Q4" s="95"/>
      <c r="R4" s="38"/>
      <c r="S4" s="40"/>
      <c r="T4" s="41"/>
      <c r="U4" s="38"/>
      <c r="V4" s="96"/>
    </row>
    <row r="5" spans="1:22" ht="13.95" customHeight="1" x14ac:dyDescent="0.25">
      <c r="A5" s="14">
        <f>A4+1</f>
        <v>2</v>
      </c>
      <c r="B5" s="15"/>
      <c r="C5" s="16"/>
      <c r="D5" s="16"/>
      <c r="E5" s="16"/>
      <c r="F5" s="16"/>
      <c r="G5" s="16"/>
      <c r="H5" s="16"/>
      <c r="I5" s="16"/>
      <c r="J5" s="16"/>
      <c r="K5" s="57"/>
      <c r="L5" s="16"/>
      <c r="M5" s="42">
        <v>3.3912037037037036E-3</v>
      </c>
      <c r="N5" s="42">
        <v>6.7361111111111103E-3</v>
      </c>
      <c r="O5" s="42">
        <v>1.0104166666666668E-2</v>
      </c>
      <c r="P5" s="42">
        <v>1.3530092592592594E-2</v>
      </c>
      <c r="Q5" s="42">
        <v>1.7071759259259259E-2</v>
      </c>
      <c r="R5" s="42">
        <v>2.0659722222222222E-2</v>
      </c>
      <c r="S5" s="42">
        <v>2.4224537037037034E-2</v>
      </c>
      <c r="T5" s="42">
        <v>2.7928240740740743E-2</v>
      </c>
      <c r="U5" s="42">
        <v>3.1631944444444442E-2</v>
      </c>
      <c r="V5" s="43">
        <f>M4</f>
        <v>3.5277777777777776E-2</v>
      </c>
    </row>
    <row r="6" spans="1:22" ht="13.2" customHeight="1" thickBot="1" x14ac:dyDescent="0.3">
      <c r="A6" s="19">
        <f>A4+1</f>
        <v>2</v>
      </c>
      <c r="B6" s="20"/>
      <c r="C6" s="21"/>
      <c r="D6" s="21"/>
      <c r="E6" s="21"/>
      <c r="F6" s="21"/>
      <c r="G6" s="21"/>
      <c r="H6" s="21"/>
      <c r="I6" s="21"/>
      <c r="J6" s="21"/>
      <c r="K6" s="58"/>
      <c r="L6" s="21"/>
      <c r="M6" s="44">
        <v>3.3912037037037036E-3</v>
      </c>
      <c r="N6" s="44">
        <v>3.3449074074074067E-3</v>
      </c>
      <c r="O6" s="44">
        <v>3.3680555555555573E-3</v>
      </c>
      <c r="P6" s="44">
        <v>3.425925925925926E-3</v>
      </c>
      <c r="Q6" s="44">
        <v>3.5416666666666652E-3</v>
      </c>
      <c r="R6" s="44">
        <v>3.5879629629629629E-3</v>
      </c>
      <c r="S6" s="44">
        <v>3.5648148148148123E-3</v>
      </c>
      <c r="T6" s="44">
        <v>3.703703703703709E-3</v>
      </c>
      <c r="U6" s="44">
        <v>3.7037037037036986E-3</v>
      </c>
      <c r="V6" s="45">
        <f>V5-U5</f>
        <v>3.6458333333333343E-3</v>
      </c>
    </row>
    <row r="7" spans="1:22" ht="14.4" customHeight="1" x14ac:dyDescent="0.25">
      <c r="A7" s="12">
        <f>A4+1</f>
        <v>2</v>
      </c>
      <c r="B7" s="13">
        <v>101</v>
      </c>
      <c r="C7" s="37" t="s">
        <v>198</v>
      </c>
      <c r="D7" s="38"/>
      <c r="E7" s="38"/>
      <c r="F7" s="38"/>
      <c r="G7" s="38"/>
      <c r="H7" s="49" t="s">
        <v>199</v>
      </c>
      <c r="I7" s="49"/>
      <c r="J7" s="39" t="s">
        <v>185</v>
      </c>
      <c r="K7" s="56"/>
      <c r="L7" s="38"/>
      <c r="M7" s="46">
        <v>3.5949074074074071E-2</v>
      </c>
      <c r="N7" s="97"/>
      <c r="O7" s="26">
        <f>M7-$M$2</f>
        <v>6.7129629629629484E-4</v>
      </c>
      <c r="P7" s="38"/>
      <c r="Q7" s="95"/>
      <c r="R7" s="38"/>
      <c r="S7" s="40"/>
      <c r="T7" s="41"/>
      <c r="U7" s="38"/>
      <c r="V7" s="96"/>
    </row>
    <row r="8" spans="1:22" ht="13.95" customHeight="1" x14ac:dyDescent="0.25">
      <c r="A8" s="14">
        <f>A7+1</f>
        <v>3</v>
      </c>
      <c r="B8" s="15"/>
      <c r="C8" s="16"/>
      <c r="D8" s="16"/>
      <c r="E8" s="16"/>
      <c r="F8" s="16"/>
      <c r="G8" s="16"/>
      <c r="H8" s="16"/>
      <c r="I8" s="16"/>
      <c r="J8" s="16"/>
      <c r="K8" s="57"/>
      <c r="L8" s="16"/>
      <c r="M8" s="42">
        <v>3.3912037037037036E-3</v>
      </c>
      <c r="N8" s="42">
        <v>6.7476851851851856E-3</v>
      </c>
      <c r="O8" s="42">
        <v>1.0115740740740741E-2</v>
      </c>
      <c r="P8" s="42">
        <v>1.3622685185185184E-2</v>
      </c>
      <c r="Q8" s="42">
        <v>1.7222222222222222E-2</v>
      </c>
      <c r="R8" s="42">
        <v>2.0949074074074075E-2</v>
      </c>
      <c r="S8" s="42">
        <v>2.4745370370370372E-2</v>
      </c>
      <c r="T8" s="42">
        <v>2.8425925925925924E-2</v>
      </c>
      <c r="U8" s="42">
        <v>3.2256944444444442E-2</v>
      </c>
      <c r="V8" s="43">
        <f>M7</f>
        <v>3.5949074074074071E-2</v>
      </c>
    </row>
    <row r="9" spans="1:22" ht="13.2" customHeight="1" thickBot="1" x14ac:dyDescent="0.3">
      <c r="A9" s="19">
        <f>A7+1</f>
        <v>3</v>
      </c>
      <c r="B9" s="20"/>
      <c r="C9" s="21"/>
      <c r="D9" s="21"/>
      <c r="E9" s="21"/>
      <c r="F9" s="21"/>
      <c r="G9" s="21"/>
      <c r="H9" s="21"/>
      <c r="I9" s="21"/>
      <c r="J9" s="21"/>
      <c r="K9" s="58"/>
      <c r="L9" s="21"/>
      <c r="M9" s="44">
        <v>3.3912037037037036E-3</v>
      </c>
      <c r="N9" s="44">
        <v>3.356481481481482E-3</v>
      </c>
      <c r="O9" s="44">
        <v>3.3680555555555556E-3</v>
      </c>
      <c r="P9" s="44">
        <v>3.5069444444444427E-3</v>
      </c>
      <c r="Q9" s="44">
        <v>3.5995370370370382E-3</v>
      </c>
      <c r="R9" s="44">
        <v>3.7268518518518527E-3</v>
      </c>
      <c r="S9" s="44">
        <v>3.7962962962962976E-3</v>
      </c>
      <c r="T9" s="44">
        <v>3.6805555555555515E-3</v>
      </c>
      <c r="U9" s="44">
        <v>3.8310185185185183E-3</v>
      </c>
      <c r="V9" s="45">
        <f>V8-U8</f>
        <v>3.6921296296296285E-3</v>
      </c>
    </row>
    <row r="10" spans="1:22" ht="14.4" customHeight="1" x14ac:dyDescent="0.25">
      <c r="A10" s="12">
        <f>A7+1</f>
        <v>3</v>
      </c>
      <c r="B10" s="13">
        <v>102</v>
      </c>
      <c r="C10" s="37" t="s">
        <v>204</v>
      </c>
      <c r="D10" s="38"/>
      <c r="E10" s="38"/>
      <c r="F10" s="38"/>
      <c r="G10" s="38"/>
      <c r="H10" s="49" t="s">
        <v>205</v>
      </c>
      <c r="I10" s="49"/>
      <c r="J10" s="39" t="s">
        <v>9</v>
      </c>
      <c r="K10" s="56" t="s">
        <v>23</v>
      </c>
      <c r="L10" s="38"/>
      <c r="M10" s="46">
        <v>3.9432870370370368E-2</v>
      </c>
      <c r="N10" s="94"/>
      <c r="O10" s="26">
        <f>M10-$M$2</f>
        <v>4.1550925925925922E-3</v>
      </c>
      <c r="P10" s="38"/>
      <c r="Q10" s="95"/>
      <c r="R10" s="38"/>
      <c r="S10" s="40"/>
      <c r="T10" s="41"/>
      <c r="U10" s="38"/>
      <c r="V10" s="96"/>
    </row>
    <row r="11" spans="1:22" ht="13.95" customHeight="1" x14ac:dyDescent="0.25">
      <c r="A11" s="14">
        <f>A10+1</f>
        <v>4</v>
      </c>
      <c r="B11" s="15"/>
      <c r="C11" s="16"/>
      <c r="D11" s="16"/>
      <c r="E11" s="16"/>
      <c r="F11" s="16"/>
      <c r="G11" s="16"/>
      <c r="H11" s="16"/>
      <c r="I11" s="16"/>
      <c r="J11" s="16"/>
      <c r="K11" s="57"/>
      <c r="L11" s="16"/>
      <c r="M11" s="42">
        <v>3.7615740740740739E-3</v>
      </c>
      <c r="N11" s="42">
        <v>7.6273148148148151E-3</v>
      </c>
      <c r="O11" s="42">
        <v>1.1539351851851851E-2</v>
      </c>
      <c r="P11" s="42">
        <v>1.5486111111111112E-2</v>
      </c>
      <c r="Q11" s="42">
        <v>1.9479166666666669E-2</v>
      </c>
      <c r="R11" s="42">
        <v>2.342592592592593E-2</v>
      </c>
      <c r="S11" s="42">
        <v>2.7476851851851853E-2</v>
      </c>
      <c r="T11" s="42">
        <v>3.1516203703703706E-2</v>
      </c>
      <c r="U11" s="42">
        <v>3.5555555555555556E-2</v>
      </c>
      <c r="V11" s="43">
        <f>M10</f>
        <v>3.9432870370370368E-2</v>
      </c>
    </row>
    <row r="12" spans="1:22" ht="13.2" customHeight="1" thickBot="1" x14ac:dyDescent="0.3">
      <c r="A12" s="19">
        <f>A10+1</f>
        <v>4</v>
      </c>
      <c r="B12" s="20"/>
      <c r="C12" s="21"/>
      <c r="D12" s="21"/>
      <c r="E12" s="21"/>
      <c r="F12" s="21"/>
      <c r="G12" s="21"/>
      <c r="H12" s="21"/>
      <c r="I12" s="21"/>
      <c r="J12" s="21"/>
      <c r="K12" s="58"/>
      <c r="L12" s="21"/>
      <c r="M12" s="44">
        <v>3.7615740740740739E-3</v>
      </c>
      <c r="N12" s="44">
        <v>3.8657407407407412E-3</v>
      </c>
      <c r="O12" s="44">
        <v>3.9120370370370359E-3</v>
      </c>
      <c r="P12" s="44">
        <v>3.946759259259261E-3</v>
      </c>
      <c r="Q12" s="44">
        <v>3.993055555555557E-3</v>
      </c>
      <c r="R12" s="44">
        <v>3.946759259259261E-3</v>
      </c>
      <c r="S12" s="44">
        <v>4.0509259259259231E-3</v>
      </c>
      <c r="T12" s="44">
        <v>4.039351851851853E-3</v>
      </c>
      <c r="U12" s="44">
        <v>4.0393518518518495E-3</v>
      </c>
      <c r="V12" s="45">
        <f>V11-U11</f>
        <v>3.8773148148148126E-3</v>
      </c>
    </row>
    <row r="13" spans="1:22" ht="14.4" customHeight="1" x14ac:dyDescent="0.25">
      <c r="A13" s="12">
        <f>A10+1</f>
        <v>4</v>
      </c>
      <c r="B13" s="13">
        <v>103</v>
      </c>
      <c r="C13" s="37" t="s">
        <v>206</v>
      </c>
      <c r="D13" s="38"/>
      <c r="E13" s="38"/>
      <c r="F13" s="38"/>
      <c r="G13" s="38"/>
      <c r="H13" s="49" t="s">
        <v>207</v>
      </c>
      <c r="I13" s="49"/>
      <c r="J13" s="39" t="s">
        <v>9</v>
      </c>
      <c r="K13" s="56" t="s">
        <v>208</v>
      </c>
      <c r="L13" s="38"/>
      <c r="M13" s="98">
        <v>4.8483796296296296E-2</v>
      </c>
      <c r="N13" s="94"/>
      <c r="O13" s="26">
        <f>M13-$M$2</f>
        <v>1.320601851851852E-2</v>
      </c>
      <c r="P13" s="38"/>
      <c r="Q13" s="95" t="s">
        <v>338</v>
      </c>
      <c r="R13" s="38"/>
      <c r="S13" s="40"/>
      <c r="T13" s="41"/>
      <c r="U13" s="38"/>
      <c r="V13" s="96"/>
    </row>
    <row r="14" spans="1:22" ht="13.95" customHeight="1" x14ac:dyDescent="0.25">
      <c r="A14" s="14">
        <f>A13+1</f>
        <v>5</v>
      </c>
      <c r="B14" s="15"/>
      <c r="C14" s="16"/>
      <c r="D14" s="16"/>
      <c r="E14" s="16"/>
      <c r="F14" s="16"/>
      <c r="G14" s="16"/>
      <c r="H14" s="16"/>
      <c r="I14" s="16"/>
      <c r="J14" s="16"/>
      <c r="K14" s="57"/>
      <c r="L14" s="16"/>
      <c r="M14" s="42">
        <v>4.2476851851851851E-3</v>
      </c>
      <c r="N14" s="42">
        <v>8.9351851851851866E-3</v>
      </c>
      <c r="O14" s="42">
        <v>1.4050925925925927E-2</v>
      </c>
      <c r="P14" s="42">
        <v>1.90625E-2</v>
      </c>
      <c r="Q14" s="42">
        <v>2.4016203703703706E-2</v>
      </c>
      <c r="R14" s="42">
        <v>2.8912037037037038E-2</v>
      </c>
      <c r="S14" s="42">
        <v>3.3645833333333333E-2</v>
      </c>
      <c r="T14" s="42">
        <v>3.847222222222222E-2</v>
      </c>
      <c r="U14" s="162">
        <v>4.3518518518518519E-2</v>
      </c>
      <c r="V14" s="47">
        <f>M13</f>
        <v>4.8483796296296296E-2</v>
      </c>
    </row>
    <row r="15" spans="1:22" ht="13.2" customHeight="1" thickBot="1" x14ac:dyDescent="0.3">
      <c r="A15" s="19">
        <f>A13+1</f>
        <v>5</v>
      </c>
      <c r="B15" s="20"/>
      <c r="C15" s="21"/>
      <c r="D15" s="21"/>
      <c r="E15" s="21"/>
      <c r="F15" s="21"/>
      <c r="G15" s="21"/>
      <c r="H15" s="21"/>
      <c r="I15" s="21"/>
      <c r="J15" s="21"/>
      <c r="K15" s="58"/>
      <c r="L15" s="21"/>
      <c r="M15" s="44">
        <v>4.2476851851851851E-3</v>
      </c>
      <c r="N15" s="44">
        <v>4.6875000000000016E-3</v>
      </c>
      <c r="O15" s="44">
        <v>5.1157407407407401E-3</v>
      </c>
      <c r="P15" s="44">
        <v>5.0115740740740728E-3</v>
      </c>
      <c r="Q15" s="44">
        <v>4.9537037037037067E-3</v>
      </c>
      <c r="R15" s="44">
        <v>4.8958333333333319E-3</v>
      </c>
      <c r="S15" s="44">
        <v>4.733796296296295E-3</v>
      </c>
      <c r="T15" s="44">
        <v>4.826388888888887E-3</v>
      </c>
      <c r="U15" s="44">
        <v>5.0462962962962987E-3</v>
      </c>
      <c r="V15" s="45">
        <f>V14-U14</f>
        <v>4.9652777777777768E-3</v>
      </c>
    </row>
    <row r="16" spans="1:22" ht="14.4" customHeight="1" x14ac:dyDescent="0.25">
      <c r="A16" s="12"/>
      <c r="B16" s="13">
        <v>108</v>
      </c>
      <c r="C16" s="37" t="s">
        <v>200</v>
      </c>
      <c r="D16" s="38"/>
      <c r="E16" s="38"/>
      <c r="F16" s="38"/>
      <c r="G16" s="38"/>
      <c r="H16" s="49" t="s">
        <v>201</v>
      </c>
      <c r="I16" s="49"/>
      <c r="J16" s="39" t="s">
        <v>9</v>
      </c>
      <c r="K16" s="56" t="s">
        <v>91</v>
      </c>
      <c r="L16" s="38"/>
      <c r="M16" s="46" t="s">
        <v>287</v>
      </c>
      <c r="N16" s="94"/>
      <c r="O16" s="26"/>
      <c r="P16" s="38"/>
      <c r="Q16" s="95"/>
      <c r="R16" s="38"/>
      <c r="S16" s="40"/>
      <c r="T16" s="41"/>
      <c r="U16" s="38"/>
      <c r="V16" s="96"/>
    </row>
    <row r="17" spans="1:22" ht="13.95" customHeight="1" x14ac:dyDescent="0.25">
      <c r="A17" s="14">
        <f>A16+1</f>
        <v>1</v>
      </c>
      <c r="B17" s="15"/>
      <c r="C17" s="16"/>
      <c r="D17" s="16"/>
      <c r="E17" s="16"/>
      <c r="F17" s="16"/>
      <c r="G17" s="16"/>
      <c r="H17" s="16"/>
      <c r="I17" s="16"/>
      <c r="J17" s="16"/>
      <c r="K17" s="57"/>
      <c r="L17" s="16"/>
      <c r="M17" s="42"/>
      <c r="N17" s="42"/>
      <c r="O17" s="42"/>
      <c r="P17" s="42"/>
      <c r="Q17" s="42"/>
      <c r="R17" s="42"/>
      <c r="S17" s="42"/>
      <c r="T17" s="42"/>
      <c r="U17" s="42"/>
      <c r="V17" s="43"/>
    </row>
    <row r="18" spans="1:22" ht="13.2" customHeight="1" thickBot="1" x14ac:dyDescent="0.3">
      <c r="A18" s="19">
        <f>A16+1</f>
        <v>1</v>
      </c>
      <c r="B18" s="20"/>
      <c r="C18" s="21"/>
      <c r="D18" s="21"/>
      <c r="E18" s="21"/>
      <c r="F18" s="21"/>
      <c r="G18" s="21"/>
      <c r="H18" s="21"/>
      <c r="I18" s="21"/>
      <c r="J18" s="21"/>
      <c r="K18" s="58"/>
      <c r="L18" s="21"/>
      <c r="M18" s="44"/>
      <c r="N18" s="44"/>
      <c r="O18" s="44"/>
      <c r="P18" s="44"/>
      <c r="Q18" s="44"/>
      <c r="R18" s="44"/>
      <c r="S18" s="44"/>
      <c r="T18" s="44"/>
      <c r="U18" s="44"/>
      <c r="V18" s="45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7.44140625" style="17" customWidth="1"/>
    <col min="9" max="10" width="6.109375" style="17" customWidth="1"/>
    <col min="11" max="11" width="6.109375" style="51" customWidth="1"/>
    <col min="12" max="12" width="6.109375" style="17" customWidth="1"/>
    <col min="13" max="13" width="6.664062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A1" s="64">
        <v>0</v>
      </c>
      <c r="B1" s="2" t="s">
        <v>18</v>
      </c>
      <c r="C1" s="3"/>
      <c r="H1" s="4"/>
      <c r="I1" s="2" t="s">
        <v>280</v>
      </c>
      <c r="K1" s="4"/>
      <c r="L1" s="5"/>
    </row>
    <row r="2" spans="1:22" s="1" customFormat="1" thickBot="1" x14ac:dyDescent="0.3">
      <c r="H2" s="4"/>
      <c r="K2" s="4"/>
      <c r="L2" s="5"/>
      <c r="M2" s="93">
        <f>$M$4</f>
        <v>3.2962962962962965E-2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8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customHeight="1" x14ac:dyDescent="0.25">
      <c r="A4" s="12">
        <f>A1+1</f>
        <v>1</v>
      </c>
      <c r="B4" s="13">
        <v>109</v>
      </c>
      <c r="C4" s="37" t="s">
        <v>15</v>
      </c>
      <c r="D4" s="38"/>
      <c r="E4" s="38"/>
      <c r="F4" s="38"/>
      <c r="G4" s="38"/>
      <c r="H4" s="49" t="s">
        <v>193</v>
      </c>
      <c r="I4" s="49"/>
      <c r="J4" s="39" t="s">
        <v>9</v>
      </c>
      <c r="K4" s="56" t="s">
        <v>91</v>
      </c>
      <c r="L4" s="38"/>
      <c r="M4" s="46">
        <v>3.2962962962962965E-2</v>
      </c>
      <c r="N4" s="94"/>
      <c r="O4" s="26">
        <f>M4-$M$2</f>
        <v>0</v>
      </c>
      <c r="P4" s="38"/>
      <c r="Q4" s="95"/>
      <c r="R4" s="38"/>
      <c r="S4" s="40"/>
      <c r="T4" s="41"/>
      <c r="U4" s="38"/>
      <c r="V4" s="96"/>
    </row>
    <row r="5" spans="1:22" ht="13.95" customHeight="1" x14ac:dyDescent="0.25">
      <c r="A5" s="14">
        <f>A4+1</f>
        <v>2</v>
      </c>
      <c r="B5" s="61">
        <f>B4</f>
        <v>109</v>
      </c>
      <c r="C5" s="62"/>
      <c r="D5" s="62"/>
      <c r="E5" s="62"/>
      <c r="F5" s="62"/>
      <c r="G5" s="62"/>
      <c r="H5" s="62"/>
      <c r="I5" s="62"/>
      <c r="J5" s="62"/>
      <c r="K5" s="63"/>
      <c r="L5" s="62"/>
      <c r="M5" s="161">
        <v>3.2870370370370367E-3</v>
      </c>
      <c r="N5" s="161">
        <v>6.6203703703703702E-3</v>
      </c>
      <c r="O5" s="161">
        <v>9.9652777777777778E-3</v>
      </c>
      <c r="P5" s="161">
        <v>1.3275462962962963E-2</v>
      </c>
      <c r="Q5" s="161">
        <v>1.6585648148148148E-2</v>
      </c>
      <c r="R5" s="161">
        <v>1.9884259259259258E-2</v>
      </c>
      <c r="S5" s="161">
        <v>2.3159722222222224E-2</v>
      </c>
      <c r="T5" s="161">
        <v>2.6446759259259264E-2</v>
      </c>
      <c r="U5" s="161">
        <v>2.9710648148148149E-2</v>
      </c>
      <c r="V5" s="43">
        <f>M4</f>
        <v>3.2962962962962965E-2</v>
      </c>
    </row>
    <row r="6" spans="1:22" ht="13.2" customHeight="1" thickBot="1" x14ac:dyDescent="0.3">
      <c r="A6" s="19">
        <f>A4+1</f>
        <v>2</v>
      </c>
      <c r="B6" s="20">
        <f>B4</f>
        <v>109</v>
      </c>
      <c r="C6" s="21"/>
      <c r="D6" s="21"/>
      <c r="E6" s="21"/>
      <c r="F6" s="21"/>
      <c r="G6" s="21"/>
      <c r="H6" s="21"/>
      <c r="I6" s="21"/>
      <c r="J6" s="21"/>
      <c r="K6" s="58"/>
      <c r="L6" s="21"/>
      <c r="M6" s="44">
        <v>3.2870370370370367E-3</v>
      </c>
      <c r="N6" s="44">
        <v>3.3333333333333335E-3</v>
      </c>
      <c r="O6" s="44">
        <v>3.3449074074074076E-3</v>
      </c>
      <c r="P6" s="44">
        <v>3.3101851851851851E-3</v>
      </c>
      <c r="Q6" s="44">
        <v>3.3101851851851851E-3</v>
      </c>
      <c r="R6" s="44">
        <v>3.2986111111111098E-3</v>
      </c>
      <c r="S6" s="44">
        <v>3.2754629629629661E-3</v>
      </c>
      <c r="T6" s="44">
        <v>3.2870370370370397E-3</v>
      </c>
      <c r="U6" s="44">
        <v>3.2638888888888856E-3</v>
      </c>
      <c r="V6" s="45">
        <f>V5-U5</f>
        <v>3.2523148148148155E-3</v>
      </c>
    </row>
    <row r="7" spans="1:22" ht="14.4" customHeight="1" x14ac:dyDescent="0.25">
      <c r="A7" s="12">
        <f>A4+1</f>
        <v>2</v>
      </c>
      <c r="B7" s="13">
        <v>107</v>
      </c>
      <c r="C7" s="37" t="s">
        <v>196</v>
      </c>
      <c r="D7" s="38"/>
      <c r="E7" s="38"/>
      <c r="F7" s="38"/>
      <c r="G7" s="38"/>
      <c r="H7" s="49" t="s">
        <v>197</v>
      </c>
      <c r="I7" s="49"/>
      <c r="J7" s="39" t="s">
        <v>9</v>
      </c>
      <c r="K7" s="56" t="s">
        <v>23</v>
      </c>
      <c r="L7" s="38"/>
      <c r="M7" s="46">
        <v>3.3310185185185186E-2</v>
      </c>
      <c r="N7" s="94"/>
      <c r="O7" s="26">
        <f>M7-$M$2</f>
        <v>3.4722222222222099E-4</v>
      </c>
      <c r="P7" s="38"/>
      <c r="Q7" s="95"/>
      <c r="R7" s="38"/>
      <c r="S7" s="40"/>
      <c r="T7" s="41"/>
      <c r="U7" s="38"/>
      <c r="V7" s="96"/>
    </row>
    <row r="8" spans="1:22" ht="13.95" customHeight="1" x14ac:dyDescent="0.25">
      <c r="A8" s="14">
        <f>A7+1</f>
        <v>3</v>
      </c>
      <c r="B8" s="61">
        <f>B7</f>
        <v>107</v>
      </c>
      <c r="C8" s="62"/>
      <c r="D8" s="62"/>
      <c r="E8" s="62"/>
      <c r="F8" s="62"/>
      <c r="G8" s="62"/>
      <c r="H8" s="62"/>
      <c r="I8" s="62"/>
      <c r="J8" s="62"/>
      <c r="K8" s="63"/>
      <c r="L8" s="62"/>
      <c r="M8" s="161">
        <v>3.2870370370370367E-3</v>
      </c>
      <c r="N8" s="161">
        <v>6.6319444444444446E-3</v>
      </c>
      <c r="O8" s="161">
        <v>9.9537037037037042E-3</v>
      </c>
      <c r="P8" s="161">
        <v>1.3275462962962963E-2</v>
      </c>
      <c r="Q8" s="161">
        <v>1.6597222222222222E-2</v>
      </c>
      <c r="R8" s="161">
        <v>1.9884259259259258E-2</v>
      </c>
      <c r="S8" s="161">
        <v>2.3194444444444445E-2</v>
      </c>
      <c r="T8" s="161">
        <v>2.6585648148148146E-2</v>
      </c>
      <c r="U8" s="161">
        <v>2.9988425925925922E-2</v>
      </c>
      <c r="V8" s="43">
        <f>M7</f>
        <v>3.3310185185185186E-2</v>
      </c>
    </row>
    <row r="9" spans="1:22" ht="13.2" customHeight="1" thickBot="1" x14ac:dyDescent="0.3">
      <c r="A9" s="19">
        <f>A7+1</f>
        <v>3</v>
      </c>
      <c r="B9" s="20">
        <f>B7</f>
        <v>107</v>
      </c>
      <c r="C9" s="21"/>
      <c r="D9" s="21"/>
      <c r="E9" s="21"/>
      <c r="F9" s="21"/>
      <c r="G9" s="21"/>
      <c r="H9" s="21"/>
      <c r="I9" s="21"/>
      <c r="J9" s="21"/>
      <c r="K9" s="58"/>
      <c r="L9" s="21"/>
      <c r="M9" s="44">
        <v>3.2870370370370367E-3</v>
      </c>
      <c r="N9" s="44">
        <v>3.344907407407408E-3</v>
      </c>
      <c r="O9" s="44">
        <v>3.3217592592592595E-3</v>
      </c>
      <c r="P9" s="44">
        <v>3.3217592592592587E-3</v>
      </c>
      <c r="Q9" s="44">
        <v>3.3217592592592587E-3</v>
      </c>
      <c r="R9" s="44">
        <v>3.2870370370370362E-3</v>
      </c>
      <c r="S9" s="44">
        <v>3.3101851851851868E-3</v>
      </c>
      <c r="T9" s="44">
        <v>3.3912037037037018E-3</v>
      </c>
      <c r="U9" s="44">
        <v>3.4027777777777754E-3</v>
      </c>
      <c r="V9" s="45">
        <f>V8-U8</f>
        <v>3.3217592592592639E-3</v>
      </c>
    </row>
    <row r="10" spans="1:22" ht="14.4" customHeight="1" x14ac:dyDescent="0.25">
      <c r="A10" s="12">
        <f>A7+1</f>
        <v>3</v>
      </c>
      <c r="B10" s="13">
        <v>105</v>
      </c>
      <c r="C10" s="37" t="s">
        <v>194</v>
      </c>
      <c r="D10" s="38"/>
      <c r="E10" s="38"/>
      <c r="F10" s="38"/>
      <c r="G10" s="38"/>
      <c r="H10" s="49" t="s">
        <v>195</v>
      </c>
      <c r="I10" s="49"/>
      <c r="J10" s="39" t="s">
        <v>185</v>
      </c>
      <c r="K10" s="56"/>
      <c r="L10" s="38"/>
      <c r="M10" s="46">
        <v>3.4444444444444444E-2</v>
      </c>
      <c r="N10" s="94"/>
      <c r="O10" s="26">
        <f>M10-$M$2</f>
        <v>1.4814814814814795E-3</v>
      </c>
      <c r="P10" s="38"/>
      <c r="Q10" s="95"/>
      <c r="R10" s="38"/>
      <c r="S10" s="40"/>
      <c r="T10" s="41"/>
      <c r="U10" s="38"/>
      <c r="V10" s="96"/>
    </row>
    <row r="11" spans="1:22" ht="13.95" customHeight="1" x14ac:dyDescent="0.25">
      <c r="A11" s="14">
        <f>A10+1</f>
        <v>4</v>
      </c>
      <c r="B11" s="61">
        <f>B10</f>
        <v>105</v>
      </c>
      <c r="C11" s="62"/>
      <c r="D11" s="62"/>
      <c r="E11" s="62"/>
      <c r="F11" s="62"/>
      <c r="G11" s="62"/>
      <c r="H11" s="62"/>
      <c r="I11" s="62"/>
      <c r="J11" s="62"/>
      <c r="K11" s="63"/>
      <c r="L11" s="62"/>
      <c r="M11" s="161">
        <v>3.425925925925926E-3</v>
      </c>
      <c r="N11" s="161">
        <v>6.875E-3</v>
      </c>
      <c r="O11" s="161">
        <v>1.0300925925925927E-2</v>
      </c>
      <c r="P11" s="161">
        <v>1.3773148148148147E-2</v>
      </c>
      <c r="Q11" s="161">
        <v>1.7245370370370369E-2</v>
      </c>
      <c r="R11" s="161">
        <v>2.0682870370370372E-2</v>
      </c>
      <c r="S11" s="161">
        <v>2.4224537037037034E-2</v>
      </c>
      <c r="T11" s="161">
        <v>2.7673611111111111E-2</v>
      </c>
      <c r="U11" s="161">
        <v>3.1122685185185187E-2</v>
      </c>
      <c r="V11" s="43">
        <f>M10</f>
        <v>3.4444444444444444E-2</v>
      </c>
    </row>
    <row r="12" spans="1:22" ht="13.2" customHeight="1" thickBot="1" x14ac:dyDescent="0.3">
      <c r="A12" s="19">
        <f>A10+1</f>
        <v>4</v>
      </c>
      <c r="B12" s="20">
        <f>B10</f>
        <v>105</v>
      </c>
      <c r="C12" s="21"/>
      <c r="D12" s="21"/>
      <c r="E12" s="21"/>
      <c r="F12" s="21"/>
      <c r="G12" s="21"/>
      <c r="H12" s="21"/>
      <c r="I12" s="21"/>
      <c r="J12" s="21"/>
      <c r="K12" s="58"/>
      <c r="L12" s="21"/>
      <c r="M12" s="44">
        <v>3.425925925925926E-3</v>
      </c>
      <c r="N12" s="44">
        <v>3.449074074074074E-3</v>
      </c>
      <c r="O12" s="44">
        <v>3.4259259259259269E-3</v>
      </c>
      <c r="P12" s="44">
        <v>3.4722222222222203E-3</v>
      </c>
      <c r="Q12" s="44">
        <v>3.472222222222222E-3</v>
      </c>
      <c r="R12" s="44">
        <v>3.4375000000000031E-3</v>
      </c>
      <c r="S12" s="44">
        <v>3.5416666666666617E-3</v>
      </c>
      <c r="T12" s="44">
        <v>3.4490740740740766E-3</v>
      </c>
      <c r="U12" s="44">
        <v>3.4490740740740766E-3</v>
      </c>
      <c r="V12" s="45">
        <f>V11-U11</f>
        <v>3.3217592592592569E-3</v>
      </c>
    </row>
    <row r="13" spans="1:22" ht="14.4" customHeight="1" x14ac:dyDescent="0.25">
      <c r="A13" s="12">
        <f>A10+1</f>
        <v>4</v>
      </c>
      <c r="B13" s="13">
        <v>106</v>
      </c>
      <c r="C13" s="37" t="s">
        <v>191</v>
      </c>
      <c r="D13" s="38"/>
      <c r="E13" s="38"/>
      <c r="F13" s="38"/>
      <c r="G13" s="38"/>
      <c r="H13" s="49" t="s">
        <v>192</v>
      </c>
      <c r="I13" s="49"/>
      <c r="J13" s="39" t="s">
        <v>9</v>
      </c>
      <c r="K13" s="56" t="s">
        <v>23</v>
      </c>
      <c r="L13" s="38"/>
      <c r="M13" s="46">
        <v>3.9571759259259258E-2</v>
      </c>
      <c r="N13" s="97"/>
      <c r="O13" s="26">
        <f>M13-$M$2</f>
        <v>6.6087962962962932E-3</v>
      </c>
      <c r="P13" s="38"/>
      <c r="Q13" s="95" t="s">
        <v>339</v>
      </c>
      <c r="R13" s="38"/>
      <c r="S13" s="40"/>
      <c r="T13" s="41"/>
      <c r="U13" s="38"/>
      <c r="V13" s="96"/>
    </row>
    <row r="14" spans="1:22" ht="13.95" customHeight="1" x14ac:dyDescent="0.25">
      <c r="A14" s="14">
        <f>A13+1</f>
        <v>5</v>
      </c>
      <c r="B14" s="61">
        <f>B13</f>
        <v>106</v>
      </c>
      <c r="C14" s="62"/>
      <c r="D14" s="62"/>
      <c r="E14" s="62"/>
      <c r="F14" s="62"/>
      <c r="G14" s="62"/>
      <c r="H14" s="62"/>
      <c r="I14" s="62"/>
      <c r="J14" s="62"/>
      <c r="K14" s="63"/>
      <c r="L14" s="62"/>
      <c r="M14" s="161">
        <v>3.6111111111111114E-3</v>
      </c>
      <c r="N14" s="161">
        <v>7.4652777777777781E-3</v>
      </c>
      <c r="O14" s="161">
        <v>1.1354166666666667E-2</v>
      </c>
      <c r="P14" s="161">
        <v>1.5185185185185185E-2</v>
      </c>
      <c r="Q14" s="161">
        <v>1.9039351851851852E-2</v>
      </c>
      <c r="R14" s="161">
        <v>2.3043981481481481E-2</v>
      </c>
      <c r="S14" s="161">
        <v>2.7210648148148147E-2</v>
      </c>
      <c r="T14" s="161">
        <v>3.1446759259259258E-2</v>
      </c>
      <c r="U14" s="161">
        <v>3.5578703703703703E-2</v>
      </c>
      <c r="V14" s="43">
        <f>M13</f>
        <v>3.9571759259259258E-2</v>
      </c>
    </row>
    <row r="15" spans="1:22" ht="13.2" customHeight="1" thickBot="1" x14ac:dyDescent="0.3">
      <c r="A15" s="19">
        <f>A13+1</f>
        <v>5</v>
      </c>
      <c r="B15" s="20">
        <f>B13</f>
        <v>106</v>
      </c>
      <c r="C15" s="21"/>
      <c r="D15" s="21"/>
      <c r="E15" s="21"/>
      <c r="F15" s="21"/>
      <c r="G15" s="21"/>
      <c r="H15" s="21"/>
      <c r="I15" s="21"/>
      <c r="J15" s="21"/>
      <c r="K15" s="58"/>
      <c r="L15" s="21"/>
      <c r="M15" s="44">
        <v>3.425925925925926E-3</v>
      </c>
      <c r="N15" s="44">
        <f t="shared" ref="N15:U15" si="0">N5-M5</f>
        <v>3.3333333333333335E-3</v>
      </c>
      <c r="O15" s="44">
        <f t="shared" si="0"/>
        <v>3.3449074074074076E-3</v>
      </c>
      <c r="P15" s="44">
        <f t="shared" si="0"/>
        <v>3.3101851851851851E-3</v>
      </c>
      <c r="Q15" s="44">
        <f t="shared" si="0"/>
        <v>3.3101851851851851E-3</v>
      </c>
      <c r="R15" s="44">
        <f t="shared" si="0"/>
        <v>3.2986111111111098E-3</v>
      </c>
      <c r="S15" s="44">
        <f t="shared" si="0"/>
        <v>3.2754629629629661E-3</v>
      </c>
      <c r="T15" s="44">
        <f t="shared" si="0"/>
        <v>3.2870370370370397E-3</v>
      </c>
      <c r="U15" s="44">
        <f t="shared" si="0"/>
        <v>3.2638888888888856E-3</v>
      </c>
      <c r="V15" s="45">
        <f>V14-U14</f>
        <v>3.9930555555555552E-3</v>
      </c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zoomScaleNormal="100" workbookViewId="0">
      <selection activeCell="A7" sqref="A7:XFD7"/>
    </sheetView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6" style="17" customWidth="1"/>
    <col min="9" max="12" width="6.109375" style="17" customWidth="1"/>
    <col min="13" max="13" width="6.6640625" style="17" customWidth="1"/>
    <col min="14" max="22" width="6.109375" style="17" customWidth="1"/>
    <col min="23" max="16384" width="8.88671875" style="11"/>
  </cols>
  <sheetData>
    <row r="1" spans="1:22" s="1" customFormat="1" ht="28.2" customHeight="1" x14ac:dyDescent="0.3">
      <c r="A1" s="64">
        <v>0</v>
      </c>
      <c r="B1" s="2" t="s">
        <v>16</v>
      </c>
      <c r="C1" s="3"/>
      <c r="H1" s="4"/>
      <c r="I1" s="2" t="s">
        <v>280</v>
      </c>
      <c r="L1" s="5"/>
    </row>
    <row r="2" spans="1:22" s="1" customFormat="1" ht="10.199999999999999" customHeight="1" thickBot="1" x14ac:dyDescent="0.3">
      <c r="H2" s="4"/>
      <c r="L2" s="5"/>
      <c r="M2" s="93">
        <f>$M$4</f>
        <v>6.3182870370370361E-2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9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customHeight="1" x14ac:dyDescent="0.25">
      <c r="A4" s="12">
        <v>1</v>
      </c>
      <c r="B4" s="13">
        <v>212</v>
      </c>
      <c r="C4" s="23" t="s">
        <v>248</v>
      </c>
      <c r="D4" s="24"/>
      <c r="E4" s="24"/>
      <c r="F4" s="24"/>
      <c r="G4" s="24"/>
      <c r="H4" s="59" t="s">
        <v>249</v>
      </c>
      <c r="I4" s="48"/>
      <c r="J4" s="25" t="s">
        <v>48</v>
      </c>
      <c r="K4" s="60"/>
      <c r="L4" s="24"/>
      <c r="M4" s="98">
        <v>6.3182870370370361E-2</v>
      </c>
      <c r="N4" s="97"/>
      <c r="O4" s="26">
        <f>M4-$M$2</f>
        <v>0</v>
      </c>
      <c r="P4" s="24"/>
      <c r="Q4" s="142"/>
      <c r="R4" s="24"/>
      <c r="S4" s="27"/>
      <c r="T4" s="28"/>
      <c r="U4" s="24"/>
      <c r="V4" s="143"/>
    </row>
    <row r="5" spans="1:22" ht="14.4" customHeight="1" x14ac:dyDescent="0.25">
      <c r="A5" s="14">
        <f>A4+1</f>
        <v>2</v>
      </c>
      <c r="B5" s="15"/>
      <c r="C5" s="42">
        <v>3.2291666666666666E-3</v>
      </c>
      <c r="D5" s="42">
        <v>6.3310185185185197E-3</v>
      </c>
      <c r="E5" s="42">
        <v>9.4212962962962957E-3</v>
      </c>
      <c r="F5" s="42">
        <v>1.2511574074074073E-2</v>
      </c>
      <c r="G5" s="42">
        <v>1.5613425925925926E-2</v>
      </c>
      <c r="H5" s="42">
        <v>1.8692129629629631E-2</v>
      </c>
      <c r="I5" s="42">
        <v>2.1782407407407407E-2</v>
      </c>
      <c r="J5" s="42">
        <v>2.4872685185185189E-2</v>
      </c>
      <c r="K5" s="42">
        <v>2.7997685185185184E-2</v>
      </c>
      <c r="L5" s="42">
        <v>3.1111111111111107E-2</v>
      </c>
      <c r="M5" s="42">
        <v>3.4247685185185187E-2</v>
      </c>
      <c r="N5" s="42">
        <v>3.7395833333333336E-2</v>
      </c>
      <c r="O5" s="16">
        <v>4.0543981481481479E-2</v>
      </c>
      <c r="P5" s="16">
        <v>4.3750000000000004E-2</v>
      </c>
      <c r="Q5" s="16">
        <v>4.6944444444444448E-2</v>
      </c>
      <c r="R5" s="16">
        <v>5.0150462962962966E-2</v>
      </c>
      <c r="S5" s="16">
        <v>5.3379629629629631E-2</v>
      </c>
      <c r="T5" s="16">
        <v>5.6678240740740737E-2</v>
      </c>
      <c r="U5" s="16">
        <v>5.9953703703703703E-2</v>
      </c>
      <c r="V5" s="18">
        <f>M4</f>
        <v>6.3182870370370361E-2</v>
      </c>
    </row>
    <row r="6" spans="1:22" s="160" customFormat="1" ht="13.2" customHeight="1" thickBot="1" x14ac:dyDescent="0.3">
      <c r="A6" s="19">
        <f>A4+1</f>
        <v>2</v>
      </c>
      <c r="B6" s="159"/>
      <c r="C6" s="21">
        <v>3.2291666666666666E-3</v>
      </c>
      <c r="D6" s="21">
        <v>3.101851851851853E-3</v>
      </c>
      <c r="E6" s="21">
        <v>3.090277777777776E-3</v>
      </c>
      <c r="F6" s="21">
        <v>3.0902777777777769E-3</v>
      </c>
      <c r="G6" s="21">
        <v>3.1018518518518539E-3</v>
      </c>
      <c r="H6" s="21">
        <v>3.078703703703705E-3</v>
      </c>
      <c r="I6" s="21">
        <v>3.0902777777777751E-3</v>
      </c>
      <c r="J6" s="21">
        <v>3.0902777777777821E-3</v>
      </c>
      <c r="K6" s="21">
        <v>3.1249999999999958E-3</v>
      </c>
      <c r="L6" s="21">
        <v>3.1134259259259223E-3</v>
      </c>
      <c r="M6" s="44">
        <v>3.1365740740740798E-3</v>
      </c>
      <c r="N6" s="21">
        <v>3.1481481481481499E-3</v>
      </c>
      <c r="O6" s="21">
        <v>3.148148148148143E-3</v>
      </c>
      <c r="P6" s="21">
        <v>3.2060185185185247E-3</v>
      </c>
      <c r="Q6" s="21">
        <v>3.1944444444444442E-3</v>
      </c>
      <c r="R6" s="21">
        <v>3.2060185185185178E-3</v>
      </c>
      <c r="S6" s="21">
        <v>3.2291666666666649E-3</v>
      </c>
      <c r="T6" s="21">
        <v>3.2986111111111063E-3</v>
      </c>
      <c r="U6" s="21">
        <v>3.2754629629629661E-3</v>
      </c>
      <c r="V6" s="22">
        <f>V5-U5</f>
        <v>3.229166666666658E-3</v>
      </c>
    </row>
    <row r="7" spans="1:22" ht="14.4" customHeight="1" x14ac:dyDescent="0.25">
      <c r="A7" s="12">
        <v>2</v>
      </c>
      <c r="B7" s="13">
        <v>214</v>
      </c>
      <c r="C7" s="23" t="s">
        <v>242</v>
      </c>
      <c r="D7" s="24"/>
      <c r="E7" s="24"/>
      <c r="F7" s="24"/>
      <c r="G7" s="24"/>
      <c r="H7" s="59" t="s">
        <v>243</v>
      </c>
      <c r="I7" s="48"/>
      <c r="J7" s="25" t="s">
        <v>9</v>
      </c>
      <c r="K7" s="60" t="s">
        <v>208</v>
      </c>
      <c r="L7" s="24"/>
      <c r="M7" s="98">
        <v>6.7789351851851851E-2</v>
      </c>
      <c r="N7" s="97"/>
      <c r="O7" s="26">
        <f>M7-$M$2</f>
        <v>4.6064814814814892E-3</v>
      </c>
      <c r="P7" s="24"/>
      <c r="Q7" s="142"/>
      <c r="R7" s="24"/>
      <c r="S7" s="27"/>
      <c r="T7" s="28"/>
      <c r="U7" s="24"/>
      <c r="V7" s="143"/>
    </row>
    <row r="8" spans="1:22" ht="14.4" customHeight="1" x14ac:dyDescent="0.25">
      <c r="A8" s="14">
        <f>A7+1</f>
        <v>3</v>
      </c>
      <c r="B8" s="15"/>
      <c r="C8" s="42">
        <v>3.3217592592592591E-3</v>
      </c>
      <c r="D8" s="42">
        <v>6.5740740740740733E-3</v>
      </c>
      <c r="E8" s="42">
        <v>9.9421296296296289E-3</v>
      </c>
      <c r="F8" s="42">
        <v>1.3287037037037036E-2</v>
      </c>
      <c r="G8" s="42">
        <v>1.6666666666666666E-2</v>
      </c>
      <c r="H8" s="42">
        <v>1.9988425925925927E-2</v>
      </c>
      <c r="I8" s="42">
        <v>2.3379629629629629E-2</v>
      </c>
      <c r="J8" s="42">
        <v>2.6759259259259257E-2</v>
      </c>
      <c r="K8" s="42">
        <v>3.0138888888888885E-2</v>
      </c>
      <c r="L8" s="42">
        <v>3.3530092592592591E-2</v>
      </c>
      <c r="M8" s="42">
        <v>3.695601851851852E-2</v>
      </c>
      <c r="N8" s="42">
        <v>4.0335648148148148E-2</v>
      </c>
      <c r="O8" s="16">
        <v>4.3750000000000004E-2</v>
      </c>
      <c r="P8" s="16">
        <v>4.7199074074074067E-2</v>
      </c>
      <c r="Q8" s="16">
        <v>5.0706018518518518E-2</v>
      </c>
      <c r="R8" s="16">
        <v>5.4224537037037036E-2</v>
      </c>
      <c r="S8" s="16">
        <v>5.7546296296296297E-2</v>
      </c>
      <c r="T8" s="16">
        <v>6.0972222222222226E-2</v>
      </c>
      <c r="U8" s="16">
        <v>6.4421296296296296E-2</v>
      </c>
      <c r="V8" s="18">
        <f>M7</f>
        <v>6.7789351851851851E-2</v>
      </c>
    </row>
    <row r="9" spans="1:22" s="160" customFormat="1" ht="13.2" customHeight="1" thickBot="1" x14ac:dyDescent="0.3">
      <c r="A9" s="19">
        <f>A7+1</f>
        <v>3</v>
      </c>
      <c r="B9" s="159"/>
      <c r="C9" s="21">
        <v>3.3217592592592591E-3</v>
      </c>
      <c r="D9" s="21">
        <v>3.2523148148148142E-3</v>
      </c>
      <c r="E9" s="21">
        <v>3.3680555555555556E-3</v>
      </c>
      <c r="F9" s="21">
        <v>3.3449074074074076E-3</v>
      </c>
      <c r="G9" s="21">
        <v>3.37962962962963E-3</v>
      </c>
      <c r="H9" s="21">
        <v>3.3217592592592604E-3</v>
      </c>
      <c r="I9" s="21">
        <v>3.3912037037037018E-3</v>
      </c>
      <c r="J9" s="21">
        <v>3.3796296296296283E-3</v>
      </c>
      <c r="K9" s="21">
        <v>3.3796296296296283E-3</v>
      </c>
      <c r="L9" s="21">
        <v>3.3912037037037053E-3</v>
      </c>
      <c r="M9" s="44">
        <v>3.4259259259259295E-3</v>
      </c>
      <c r="N9" s="21">
        <v>3.3796296296296283E-3</v>
      </c>
      <c r="O9" s="21">
        <v>3.4143518518518559E-3</v>
      </c>
      <c r="P9" s="21">
        <v>3.4490740740740627E-3</v>
      </c>
      <c r="Q9" s="21">
        <v>3.5069444444444514E-3</v>
      </c>
      <c r="R9" s="21">
        <v>3.518518518518518E-3</v>
      </c>
      <c r="S9" s="21">
        <v>3.3217592592592604E-3</v>
      </c>
      <c r="T9" s="21">
        <v>3.4259259259259295E-3</v>
      </c>
      <c r="U9" s="21">
        <v>3.4490740740740697E-3</v>
      </c>
      <c r="V9" s="22">
        <f>V8-U8</f>
        <v>3.3680555555555547E-3</v>
      </c>
    </row>
    <row r="10" spans="1:22" ht="14.4" customHeight="1" x14ac:dyDescent="0.25">
      <c r="A10" s="12">
        <v>3</v>
      </c>
      <c r="B10" s="13">
        <v>205</v>
      </c>
      <c r="C10" s="23" t="s">
        <v>253</v>
      </c>
      <c r="D10" s="24"/>
      <c r="E10" s="24"/>
      <c r="F10" s="24"/>
      <c r="G10" s="24"/>
      <c r="H10" s="59" t="s">
        <v>254</v>
      </c>
      <c r="I10" s="48"/>
      <c r="J10" s="25" t="s">
        <v>9</v>
      </c>
      <c r="K10" s="157" t="s">
        <v>340</v>
      </c>
      <c r="L10" s="24"/>
      <c r="M10" s="98">
        <v>6.7951388888888895E-2</v>
      </c>
      <c r="N10" s="97"/>
      <c r="O10" s="26">
        <f>M10-$M$2</f>
        <v>4.768518518518533E-3</v>
      </c>
      <c r="P10" s="24"/>
      <c r="Q10" s="142"/>
      <c r="R10" s="24"/>
      <c r="S10" s="27"/>
      <c r="T10" s="28"/>
      <c r="U10" s="24"/>
      <c r="V10" s="143"/>
    </row>
    <row r="11" spans="1:22" ht="14.4" customHeight="1" x14ac:dyDescent="0.25">
      <c r="A11" s="14">
        <f>A10+1</f>
        <v>4</v>
      </c>
      <c r="B11" s="15"/>
      <c r="C11" s="42">
        <v>3.3564814814814811E-3</v>
      </c>
      <c r="D11" s="42">
        <v>6.6898148148148142E-3</v>
      </c>
      <c r="E11" s="42">
        <v>1.0104166666666668E-2</v>
      </c>
      <c r="F11" s="42">
        <v>1.3483796296296298E-2</v>
      </c>
      <c r="G11" s="42">
        <v>1.6724537037037034E-2</v>
      </c>
      <c r="H11" s="42">
        <v>2.0069444444444442E-2</v>
      </c>
      <c r="I11" s="42">
        <v>2.3460648148148147E-2</v>
      </c>
      <c r="J11" s="42">
        <v>2.6840277777777779E-2</v>
      </c>
      <c r="K11" s="42">
        <v>3.0266203703703708E-2</v>
      </c>
      <c r="L11" s="42">
        <v>3.3657407407407407E-2</v>
      </c>
      <c r="M11" s="42">
        <v>3.7002314814814814E-2</v>
      </c>
      <c r="N11" s="42">
        <v>4.040509259259259E-2</v>
      </c>
      <c r="O11" s="16">
        <v>4.3854166666666666E-2</v>
      </c>
      <c r="P11" s="16">
        <v>4.7407407407407405E-2</v>
      </c>
      <c r="Q11" s="16">
        <v>5.0902777777777776E-2</v>
      </c>
      <c r="R11" s="16">
        <v>5.4259259259259257E-2</v>
      </c>
      <c r="S11" s="16">
        <v>5.7650462962962966E-2</v>
      </c>
      <c r="T11" s="16">
        <v>6.115740740740741E-2</v>
      </c>
      <c r="U11" s="16">
        <v>6.4675925925925928E-2</v>
      </c>
      <c r="V11" s="18">
        <f>M10</f>
        <v>6.7951388888888895E-2</v>
      </c>
    </row>
    <row r="12" spans="1:22" s="160" customFormat="1" ht="13.2" customHeight="1" thickBot="1" x14ac:dyDescent="0.3">
      <c r="A12" s="19">
        <f>A10+1</f>
        <v>4</v>
      </c>
      <c r="B12" s="159"/>
      <c r="C12" s="21">
        <v>3.3564814814814811E-3</v>
      </c>
      <c r="D12" s="21">
        <v>3.3333333333333331E-3</v>
      </c>
      <c r="E12" s="21">
        <v>3.4143518518518533E-3</v>
      </c>
      <c r="F12" s="21">
        <v>3.37962962962963E-3</v>
      </c>
      <c r="G12" s="21">
        <v>3.2407407407407367E-3</v>
      </c>
      <c r="H12" s="21">
        <v>3.3449074074074076E-3</v>
      </c>
      <c r="I12" s="21">
        <v>3.3912037037037053E-3</v>
      </c>
      <c r="J12" s="21">
        <v>3.3796296296296317E-3</v>
      </c>
      <c r="K12" s="21">
        <v>3.4259259259259295E-3</v>
      </c>
      <c r="L12" s="21">
        <v>3.3912037037036984E-3</v>
      </c>
      <c r="M12" s="44">
        <v>3.3449074074074076E-3</v>
      </c>
      <c r="N12" s="21">
        <v>3.4027777777777754E-3</v>
      </c>
      <c r="O12" s="21">
        <v>3.4490740740740766E-3</v>
      </c>
      <c r="P12" s="21">
        <v>3.5532407407407388E-3</v>
      </c>
      <c r="Q12" s="21">
        <v>3.4953703703703709E-3</v>
      </c>
      <c r="R12" s="21">
        <v>3.3564814814814811E-3</v>
      </c>
      <c r="S12" s="21">
        <v>3.3912037037037088E-3</v>
      </c>
      <c r="T12" s="21">
        <v>3.5069444444444445E-3</v>
      </c>
      <c r="U12" s="21">
        <v>3.518518518518518E-3</v>
      </c>
      <c r="V12" s="22">
        <f>V11-U11</f>
        <v>3.2754629629629661E-3</v>
      </c>
    </row>
    <row r="13" spans="1:22" ht="14.4" customHeight="1" x14ac:dyDescent="0.25">
      <c r="A13" s="12">
        <v>4</v>
      </c>
      <c r="B13" s="13">
        <v>209</v>
      </c>
      <c r="C13" s="23" t="s">
        <v>263</v>
      </c>
      <c r="D13" s="24"/>
      <c r="E13" s="24"/>
      <c r="F13" s="24"/>
      <c r="G13" s="24"/>
      <c r="H13" s="59" t="s">
        <v>264</v>
      </c>
      <c r="I13" s="48"/>
      <c r="J13" s="25" t="s">
        <v>9</v>
      </c>
      <c r="K13" s="157" t="s">
        <v>265</v>
      </c>
      <c r="L13" s="24"/>
      <c r="M13" s="98">
        <v>7.076388888888889E-2</v>
      </c>
      <c r="N13" s="97"/>
      <c r="O13" s="26">
        <f>M13-$M$2</f>
        <v>7.5810185185185286E-3</v>
      </c>
      <c r="P13" s="24"/>
      <c r="Q13" s="142"/>
      <c r="R13" s="24"/>
      <c r="S13" s="27"/>
      <c r="T13" s="28"/>
      <c r="U13" s="24"/>
      <c r="V13" s="143"/>
    </row>
    <row r="14" spans="1:22" ht="14.4" customHeight="1" x14ac:dyDescent="0.25">
      <c r="A14" s="14">
        <f>A13+1</f>
        <v>5</v>
      </c>
      <c r="B14" s="15"/>
      <c r="C14" s="42">
        <v>3.4027777777777784E-3</v>
      </c>
      <c r="D14" s="42">
        <v>6.7592592592592591E-3</v>
      </c>
      <c r="E14" s="42">
        <v>1.0127314814814815E-2</v>
      </c>
      <c r="F14" s="42">
        <v>1.3495370370370371E-2</v>
      </c>
      <c r="G14" s="42">
        <v>1.6921296296296299E-2</v>
      </c>
      <c r="H14" s="42">
        <v>2.0416666666666666E-2</v>
      </c>
      <c r="I14" s="42">
        <v>2.3923611111111114E-2</v>
      </c>
      <c r="J14" s="42">
        <v>2.7430555555555555E-2</v>
      </c>
      <c r="K14" s="42">
        <v>3.0995370370370371E-2</v>
      </c>
      <c r="L14" s="42">
        <v>3.4513888888888893E-2</v>
      </c>
      <c r="M14" s="42">
        <v>3.8032407407407411E-2</v>
      </c>
      <c r="N14" s="42">
        <v>4.1585648148148149E-2</v>
      </c>
      <c r="O14" s="16">
        <v>4.5150462962962962E-2</v>
      </c>
      <c r="P14" s="16">
        <v>4.8773148148148149E-2</v>
      </c>
      <c r="Q14" s="16">
        <v>5.244212962962963E-2</v>
      </c>
      <c r="R14" s="16">
        <v>5.6122685185185185E-2</v>
      </c>
      <c r="S14" s="16">
        <v>5.9872685185185182E-2</v>
      </c>
      <c r="T14" s="16">
        <v>6.3657407407407399E-2</v>
      </c>
      <c r="U14" s="16">
        <v>6.7361111111111108E-2</v>
      </c>
      <c r="V14" s="18">
        <f>M13</f>
        <v>7.076388888888889E-2</v>
      </c>
    </row>
    <row r="15" spans="1:22" s="160" customFormat="1" ht="13.2" customHeight="1" thickBot="1" x14ac:dyDescent="0.3">
      <c r="A15" s="19">
        <f>A13+1</f>
        <v>5</v>
      </c>
      <c r="B15" s="159"/>
      <c r="C15" s="21">
        <v>3.4027777777777784E-3</v>
      </c>
      <c r="D15" s="21">
        <v>3.3564814814814807E-3</v>
      </c>
      <c r="E15" s="21">
        <v>3.3680555555555556E-3</v>
      </c>
      <c r="F15" s="21">
        <v>3.3680555555555564E-3</v>
      </c>
      <c r="G15" s="21">
        <v>3.4259259259259277E-3</v>
      </c>
      <c r="H15" s="21">
        <v>3.4953703703703674E-3</v>
      </c>
      <c r="I15" s="21">
        <v>3.5069444444444479E-3</v>
      </c>
      <c r="J15" s="21">
        <v>3.506944444444441E-3</v>
      </c>
      <c r="K15" s="21">
        <v>3.5648148148148158E-3</v>
      </c>
      <c r="L15" s="21">
        <v>3.5185185185185215E-3</v>
      </c>
      <c r="M15" s="44">
        <v>3.518518518518518E-3</v>
      </c>
      <c r="N15" s="21">
        <v>3.5532407407407388E-3</v>
      </c>
      <c r="O15" s="21">
        <v>3.5648148148148123E-3</v>
      </c>
      <c r="P15" s="21">
        <v>3.6226851851851871E-3</v>
      </c>
      <c r="Q15" s="21">
        <v>3.6689814814814814E-3</v>
      </c>
      <c r="R15" s="21">
        <v>3.680555555555555E-3</v>
      </c>
      <c r="S15" s="21">
        <v>3.7499999999999964E-3</v>
      </c>
      <c r="T15" s="21">
        <v>3.7847222222222171E-3</v>
      </c>
      <c r="U15" s="21">
        <v>3.703703703703709E-3</v>
      </c>
      <c r="V15" s="22">
        <f>V14-U14</f>
        <v>3.4027777777777823E-3</v>
      </c>
    </row>
    <row r="16" spans="1:22" ht="14.4" customHeight="1" x14ac:dyDescent="0.25">
      <c r="A16" s="12">
        <v>5</v>
      </c>
      <c r="B16" s="13">
        <v>204</v>
      </c>
      <c r="C16" s="23" t="s">
        <v>244</v>
      </c>
      <c r="D16" s="24"/>
      <c r="E16" s="24"/>
      <c r="F16" s="24"/>
      <c r="G16" s="24"/>
      <c r="H16" s="59" t="s">
        <v>245</v>
      </c>
      <c r="I16" s="48"/>
      <c r="J16" s="25" t="s">
        <v>185</v>
      </c>
      <c r="K16" s="60"/>
      <c r="L16" s="24"/>
      <c r="M16" s="98">
        <v>7.1226851851851861E-2</v>
      </c>
      <c r="N16" s="97"/>
      <c r="O16" s="26">
        <f>M16-$M$2</f>
        <v>8.0439814814814992E-3</v>
      </c>
      <c r="P16" s="24"/>
      <c r="Q16" s="142" t="s">
        <v>339</v>
      </c>
      <c r="R16" s="24"/>
      <c r="S16" s="27"/>
      <c r="T16" s="28"/>
      <c r="U16" s="24"/>
      <c r="V16" s="143"/>
    </row>
    <row r="17" spans="1:22" ht="14.4" customHeight="1" x14ac:dyDescent="0.25">
      <c r="A17" s="14">
        <f>A16+1</f>
        <v>6</v>
      </c>
      <c r="B17" s="15"/>
      <c r="C17" s="42">
        <v>3.3217592592592591E-3</v>
      </c>
      <c r="D17" s="42">
        <v>6.5972222222222222E-3</v>
      </c>
      <c r="E17" s="42">
        <v>9.9884259259259266E-3</v>
      </c>
      <c r="F17" s="42">
        <v>1.3391203703703704E-2</v>
      </c>
      <c r="G17" s="42">
        <v>1.6747685185185185E-2</v>
      </c>
      <c r="H17" s="42">
        <v>2.0081018518518519E-2</v>
      </c>
      <c r="I17" s="42">
        <v>2.344907407407407E-2</v>
      </c>
      <c r="J17" s="42">
        <v>2.6840277777777779E-2</v>
      </c>
      <c r="K17" s="42">
        <v>3.0405092592592591E-2</v>
      </c>
      <c r="L17" s="42">
        <v>3.4305555555555554E-2</v>
      </c>
      <c r="M17" s="42">
        <v>3.8171296296296293E-2</v>
      </c>
      <c r="N17" s="16">
        <v>4.1712962962962959E-2</v>
      </c>
      <c r="O17" s="16">
        <v>4.5567129629629631E-2</v>
      </c>
      <c r="P17" s="16">
        <v>4.912037037037037E-2</v>
      </c>
      <c r="Q17" s="16">
        <v>5.2789351851851851E-2</v>
      </c>
      <c r="R17" s="16">
        <v>5.6400462962962965E-2</v>
      </c>
      <c r="S17" s="16">
        <v>6.0243055555555557E-2</v>
      </c>
      <c r="T17" s="16">
        <v>6.3935185185185192E-2</v>
      </c>
      <c r="U17" s="16">
        <v>6.744212962962963E-2</v>
      </c>
      <c r="V17" s="18">
        <f>M16</f>
        <v>7.1226851851851861E-2</v>
      </c>
    </row>
    <row r="18" spans="1:22" s="160" customFormat="1" ht="13.2" customHeight="1" thickBot="1" x14ac:dyDescent="0.3">
      <c r="A18" s="19">
        <f>A16+1</f>
        <v>6</v>
      </c>
      <c r="B18" s="159"/>
      <c r="C18" s="21">
        <v>3.3217592592592591E-3</v>
      </c>
      <c r="D18" s="21">
        <v>3.2754629629629631E-3</v>
      </c>
      <c r="E18" s="21">
        <v>3.3912037037037044E-3</v>
      </c>
      <c r="F18" s="21">
        <v>3.4027777777777771E-3</v>
      </c>
      <c r="G18" s="21">
        <v>3.3564814814814811E-3</v>
      </c>
      <c r="H18" s="21">
        <v>3.333333333333334E-3</v>
      </c>
      <c r="I18" s="21">
        <v>3.3680555555555512E-3</v>
      </c>
      <c r="J18" s="21">
        <v>3.3912037037037088E-3</v>
      </c>
      <c r="K18" s="21">
        <v>3.5648148148148123E-3</v>
      </c>
      <c r="L18" s="21">
        <v>3.9004629629629632E-3</v>
      </c>
      <c r="M18" s="44">
        <v>3.865740740740739E-3</v>
      </c>
      <c r="N18" s="21">
        <v>3.5416666666666652E-3</v>
      </c>
      <c r="O18" s="21">
        <v>3.8541666666666724E-3</v>
      </c>
      <c r="P18" s="21">
        <v>3.5532407407407388E-3</v>
      </c>
      <c r="Q18" s="21">
        <v>3.6689814814814814E-3</v>
      </c>
      <c r="R18" s="21">
        <v>3.6111111111111135E-3</v>
      </c>
      <c r="S18" s="21">
        <v>3.8425925925925919E-3</v>
      </c>
      <c r="T18" s="21">
        <v>3.6921296296296355E-3</v>
      </c>
      <c r="U18" s="21">
        <v>3.5069444444444375E-3</v>
      </c>
      <c r="V18" s="22">
        <f>V17-U17</f>
        <v>3.784722222222231E-3</v>
      </c>
    </row>
    <row r="19" spans="1:22" ht="14.4" customHeight="1" x14ac:dyDescent="0.25">
      <c r="A19" s="12">
        <v>6</v>
      </c>
      <c r="B19" s="13">
        <v>201</v>
      </c>
      <c r="C19" s="23" t="s">
        <v>255</v>
      </c>
      <c r="D19" s="24"/>
      <c r="E19" s="24"/>
      <c r="F19" s="24"/>
      <c r="G19" s="24"/>
      <c r="H19" s="59" t="s">
        <v>256</v>
      </c>
      <c r="I19" s="48"/>
      <c r="J19" s="25" t="s">
        <v>48</v>
      </c>
      <c r="K19" s="60"/>
      <c r="L19" s="24"/>
      <c r="M19" s="98">
        <v>7.1805555555555553E-2</v>
      </c>
      <c r="N19" s="97"/>
      <c r="O19" s="26">
        <f>M19-$M$2</f>
        <v>8.6226851851851916E-3</v>
      </c>
      <c r="P19" s="24"/>
      <c r="Q19" s="142"/>
      <c r="R19" s="24"/>
      <c r="S19" s="27"/>
      <c r="T19" s="28"/>
      <c r="U19" s="24"/>
      <c r="V19" s="143"/>
    </row>
    <row r="20" spans="1:22" ht="14.4" customHeight="1" x14ac:dyDescent="0.25">
      <c r="A20" s="14">
        <f>A19+1</f>
        <v>7</v>
      </c>
      <c r="B20" s="15"/>
      <c r="C20" s="42">
        <v>3.6342592592592594E-3</v>
      </c>
      <c r="D20" s="42">
        <v>7.2337962962962963E-3</v>
      </c>
      <c r="E20" s="42">
        <v>1.0856481481481481E-2</v>
      </c>
      <c r="F20" s="42">
        <v>1.4398148148148148E-2</v>
      </c>
      <c r="G20" s="42">
        <v>1.7962962962962962E-2</v>
      </c>
      <c r="H20" s="42">
        <v>2.1539351851851851E-2</v>
      </c>
      <c r="I20" s="42">
        <v>2.5115740740740741E-2</v>
      </c>
      <c r="J20" s="42">
        <v>2.8692129629629633E-2</v>
      </c>
      <c r="K20" s="42">
        <v>3.2280092592592589E-2</v>
      </c>
      <c r="L20" s="42">
        <v>3.5856481481481482E-2</v>
      </c>
      <c r="M20" s="42">
        <v>3.9421296296296295E-2</v>
      </c>
      <c r="N20" s="16">
        <v>4.2986111111111114E-2</v>
      </c>
      <c r="O20" s="16">
        <v>4.6620370370370368E-2</v>
      </c>
      <c r="P20" s="16">
        <v>5.0219907407407414E-2</v>
      </c>
      <c r="Q20" s="16">
        <v>5.3865740740740742E-2</v>
      </c>
      <c r="R20" s="16">
        <v>5.7430555555555561E-2</v>
      </c>
      <c r="S20" s="16">
        <v>6.1030092592592594E-2</v>
      </c>
      <c r="T20" s="16">
        <v>6.4664351851851862E-2</v>
      </c>
      <c r="U20" s="16">
        <v>6.8171296296296299E-2</v>
      </c>
      <c r="V20" s="18">
        <f>M19</f>
        <v>7.1805555555555553E-2</v>
      </c>
    </row>
    <row r="21" spans="1:22" s="160" customFormat="1" ht="13.2" customHeight="1" thickBot="1" x14ac:dyDescent="0.3">
      <c r="A21" s="19">
        <f>A19+1</f>
        <v>7</v>
      </c>
      <c r="B21" s="159"/>
      <c r="C21" s="21">
        <v>3.6342592592592594E-3</v>
      </c>
      <c r="D21" s="21">
        <v>3.5995370370370369E-3</v>
      </c>
      <c r="E21" s="21">
        <v>3.6226851851851845E-3</v>
      </c>
      <c r="F21" s="21">
        <v>3.5416666666666669E-3</v>
      </c>
      <c r="G21" s="21">
        <v>3.5648148148148141E-3</v>
      </c>
      <c r="H21" s="21">
        <v>3.5763888888888894E-3</v>
      </c>
      <c r="I21" s="21">
        <v>3.5763888888888894E-3</v>
      </c>
      <c r="J21" s="21">
        <v>3.5763888888888928E-3</v>
      </c>
      <c r="K21" s="21">
        <v>3.587962962962956E-3</v>
      </c>
      <c r="L21" s="21">
        <v>3.5763888888888928E-3</v>
      </c>
      <c r="M21" s="44">
        <v>3.5648148148148123E-3</v>
      </c>
      <c r="N21" s="21">
        <v>3.5648148148148193E-3</v>
      </c>
      <c r="O21" s="21">
        <v>3.6342592592592537E-3</v>
      </c>
      <c r="P21" s="21">
        <v>3.5995370370370469E-3</v>
      </c>
      <c r="Q21" s="21">
        <v>3.6458333333333273E-3</v>
      </c>
      <c r="R21" s="21">
        <v>3.5648148148148193E-3</v>
      </c>
      <c r="S21" s="21">
        <v>3.599537037037033E-3</v>
      </c>
      <c r="T21" s="21">
        <v>3.6342592592592676E-3</v>
      </c>
      <c r="U21" s="21">
        <v>3.5069444444444375E-3</v>
      </c>
      <c r="V21" s="22">
        <f>V20-U20</f>
        <v>3.6342592592592537E-3</v>
      </c>
    </row>
    <row r="22" spans="1:22" ht="14.4" customHeight="1" x14ac:dyDescent="0.25">
      <c r="A22" s="12">
        <v>7</v>
      </c>
      <c r="B22" s="13">
        <v>208</v>
      </c>
      <c r="C22" s="23" t="s">
        <v>257</v>
      </c>
      <c r="D22" s="24"/>
      <c r="E22" s="24"/>
      <c r="F22" s="24"/>
      <c r="G22" s="24"/>
      <c r="H22" s="59" t="s">
        <v>258</v>
      </c>
      <c r="I22" s="48"/>
      <c r="J22" s="25" t="s">
        <v>13</v>
      </c>
      <c r="K22" s="60"/>
      <c r="L22" s="24"/>
      <c r="M22" s="98">
        <v>7.2916666666666671E-2</v>
      </c>
      <c r="N22" s="97"/>
      <c r="O22" s="26">
        <f>M22-$M$2</f>
        <v>9.7337962962963098E-3</v>
      </c>
      <c r="P22" s="24"/>
      <c r="Q22" s="142"/>
      <c r="R22" s="24"/>
      <c r="S22" s="27"/>
      <c r="T22" s="28"/>
      <c r="U22" s="24"/>
      <c r="V22" s="143"/>
    </row>
    <row r="23" spans="1:22" ht="14.4" customHeight="1" x14ac:dyDescent="0.25">
      <c r="A23" s="14">
        <f>A22+1</f>
        <v>8</v>
      </c>
      <c r="B23" s="15"/>
      <c r="C23" s="42">
        <v>3.3680555555555551E-3</v>
      </c>
      <c r="D23" s="42">
        <v>6.6666666666666671E-3</v>
      </c>
      <c r="E23" s="42">
        <v>1.0046296296296296E-2</v>
      </c>
      <c r="F23" s="42">
        <v>1.3460648148148147E-2</v>
      </c>
      <c r="G23" s="42">
        <v>1.6932870370370369E-2</v>
      </c>
      <c r="H23" s="42">
        <v>2.0439814814814817E-2</v>
      </c>
      <c r="I23" s="42">
        <v>2.3946759259259261E-2</v>
      </c>
      <c r="J23" s="42">
        <v>2.7511574074074074E-2</v>
      </c>
      <c r="K23" s="42">
        <v>3.1122685185185187E-2</v>
      </c>
      <c r="L23" s="42">
        <v>3.4756944444444444E-2</v>
      </c>
      <c r="M23" s="42">
        <v>3.8402777777777779E-2</v>
      </c>
      <c r="N23" s="16">
        <v>4.2048611111111113E-2</v>
      </c>
      <c r="O23" s="16">
        <v>4.5717592592592594E-2</v>
      </c>
      <c r="P23" s="16">
        <v>4.9444444444444437E-2</v>
      </c>
      <c r="Q23" s="16">
        <v>5.3252314814814815E-2</v>
      </c>
      <c r="R23" s="16">
        <v>5.710648148148148E-2</v>
      </c>
      <c r="S23" s="16">
        <v>6.1099537037037042E-2</v>
      </c>
      <c r="T23" s="16">
        <v>6.5057870370370363E-2</v>
      </c>
      <c r="U23" s="16">
        <v>6.9062500000000013E-2</v>
      </c>
      <c r="V23" s="18">
        <f>M22</f>
        <v>7.2916666666666671E-2</v>
      </c>
    </row>
    <row r="24" spans="1:22" s="160" customFormat="1" ht="13.2" customHeight="1" thickBot="1" x14ac:dyDescent="0.3">
      <c r="A24" s="19">
        <f>A22+1</f>
        <v>8</v>
      </c>
      <c r="B24" s="159"/>
      <c r="C24" s="21">
        <v>3.3680555555555551E-3</v>
      </c>
      <c r="D24" s="21">
        <v>3.298611111111112E-3</v>
      </c>
      <c r="E24" s="21">
        <v>3.3796296296296291E-3</v>
      </c>
      <c r="F24" s="21">
        <v>3.4143518518518507E-3</v>
      </c>
      <c r="G24" s="21">
        <v>3.472222222222222E-3</v>
      </c>
      <c r="H24" s="21">
        <v>3.5069444444444479E-3</v>
      </c>
      <c r="I24" s="21">
        <v>3.5069444444444445E-3</v>
      </c>
      <c r="J24" s="21">
        <v>3.5648148148148123E-3</v>
      </c>
      <c r="K24" s="21">
        <v>3.6111111111111135E-3</v>
      </c>
      <c r="L24" s="21">
        <v>3.6342592592592572E-3</v>
      </c>
      <c r="M24" s="44">
        <v>3.6458333333333343E-3</v>
      </c>
      <c r="N24" s="21">
        <v>3.6458333333333343E-3</v>
      </c>
      <c r="O24" s="21">
        <v>3.6689814814814814E-3</v>
      </c>
      <c r="P24" s="21">
        <v>3.7268518518518423E-3</v>
      </c>
      <c r="Q24" s="21">
        <v>3.8078703703703781E-3</v>
      </c>
      <c r="R24" s="21">
        <v>3.8541666666666655E-3</v>
      </c>
      <c r="S24" s="21">
        <v>3.9930555555555622E-3</v>
      </c>
      <c r="T24" s="21">
        <v>3.9583333333333207E-3</v>
      </c>
      <c r="U24" s="21">
        <v>4.0046296296296496E-3</v>
      </c>
      <c r="V24" s="22">
        <f>V23-U23</f>
        <v>3.8541666666666585E-3</v>
      </c>
    </row>
    <row r="25" spans="1:22" ht="14.4" customHeight="1" x14ac:dyDescent="0.25">
      <c r="A25" s="12">
        <v>8</v>
      </c>
      <c r="B25" s="13">
        <v>206</v>
      </c>
      <c r="C25" s="23" t="s">
        <v>266</v>
      </c>
      <c r="D25" s="24"/>
      <c r="E25" s="24"/>
      <c r="F25" s="24"/>
      <c r="G25" s="24"/>
      <c r="H25" s="59" t="s">
        <v>267</v>
      </c>
      <c r="I25" s="48"/>
      <c r="J25" s="25" t="s">
        <v>48</v>
      </c>
      <c r="K25" s="60"/>
      <c r="L25" s="24"/>
      <c r="M25" s="98">
        <v>7.6701388888888888E-2</v>
      </c>
      <c r="N25" s="97"/>
      <c r="O25" s="26">
        <f>M25-$M$2</f>
        <v>1.3518518518518527E-2</v>
      </c>
      <c r="P25" s="24"/>
      <c r="Q25" s="142"/>
      <c r="R25" s="24"/>
      <c r="S25" s="27"/>
      <c r="T25" s="28"/>
      <c r="U25" s="24"/>
      <c r="V25" s="143"/>
    </row>
    <row r="26" spans="1:22" ht="14.4" customHeight="1" x14ac:dyDescent="0.25">
      <c r="A26" s="14">
        <f>A25+1</f>
        <v>9</v>
      </c>
      <c r="B26" s="15"/>
      <c r="C26" s="42">
        <v>3.6342592592592594E-3</v>
      </c>
      <c r="D26" s="42">
        <v>7.2337962962962963E-3</v>
      </c>
      <c r="E26" s="42">
        <v>1.0856481481481481E-2</v>
      </c>
      <c r="F26" s="42">
        <v>1.4398148148148148E-2</v>
      </c>
      <c r="G26" s="42">
        <v>1.7962962962962962E-2</v>
      </c>
      <c r="H26" s="42">
        <v>2.1550925925925928E-2</v>
      </c>
      <c r="I26" s="42">
        <v>2.5115740740740741E-2</v>
      </c>
      <c r="J26" s="42">
        <v>2.8692129629629633E-2</v>
      </c>
      <c r="K26" s="42">
        <v>3.2303240740740737E-2</v>
      </c>
      <c r="L26" s="42">
        <v>3.5960648148148151E-2</v>
      </c>
      <c r="M26" s="42">
        <v>3.9710648148148148E-2</v>
      </c>
      <c r="N26" s="16">
        <v>4.3495370370370372E-2</v>
      </c>
      <c r="O26" s="16">
        <v>4.7361111111111111E-2</v>
      </c>
      <c r="P26" s="16">
        <v>5.1469907407407402E-2</v>
      </c>
      <c r="Q26" s="16">
        <v>5.5474537037037037E-2</v>
      </c>
      <c r="R26" s="16">
        <v>5.9594907407407409E-2</v>
      </c>
      <c r="S26" s="16">
        <v>6.3796296296296295E-2</v>
      </c>
      <c r="T26" s="16">
        <v>6.8078703703703711E-2</v>
      </c>
      <c r="U26" s="16">
        <v>7.2361111111111112E-2</v>
      </c>
      <c r="V26" s="18">
        <f>M25</f>
        <v>7.6701388888888888E-2</v>
      </c>
    </row>
    <row r="27" spans="1:22" s="160" customFormat="1" ht="13.2" customHeight="1" thickBot="1" x14ac:dyDescent="0.3">
      <c r="A27" s="19">
        <f>A25+1</f>
        <v>9</v>
      </c>
      <c r="B27" s="159"/>
      <c r="C27" s="21">
        <v>3.6342592592592594E-3</v>
      </c>
      <c r="D27" s="21">
        <v>3.5995370370370369E-3</v>
      </c>
      <c r="E27" s="21">
        <v>3.6226851851851845E-3</v>
      </c>
      <c r="F27" s="21">
        <v>3.5416666666666669E-3</v>
      </c>
      <c r="G27" s="21">
        <v>3.5648148148148141E-3</v>
      </c>
      <c r="H27" s="21">
        <v>3.5879629629629664E-3</v>
      </c>
      <c r="I27" s="21">
        <v>3.5648148148148123E-3</v>
      </c>
      <c r="J27" s="21">
        <v>3.5763888888888928E-3</v>
      </c>
      <c r="K27" s="21">
        <v>3.6111111111111031E-3</v>
      </c>
      <c r="L27" s="21">
        <v>3.6574074074074148E-3</v>
      </c>
      <c r="M27" s="44">
        <v>3.7499999999999964E-3</v>
      </c>
      <c r="N27" s="21">
        <v>3.784722222222224E-3</v>
      </c>
      <c r="O27" s="21">
        <v>3.865740740740739E-3</v>
      </c>
      <c r="P27" s="21">
        <v>4.108796296296291E-3</v>
      </c>
      <c r="Q27" s="21">
        <v>4.0046296296296358E-3</v>
      </c>
      <c r="R27" s="21">
        <v>4.1203703703703715E-3</v>
      </c>
      <c r="S27" s="21">
        <v>4.2013888888888865E-3</v>
      </c>
      <c r="T27" s="21">
        <v>4.2824074074074153E-3</v>
      </c>
      <c r="U27" s="21">
        <v>4.2824074074074014E-3</v>
      </c>
      <c r="V27" s="22">
        <f>V26-U26</f>
        <v>4.3402777777777762E-3</v>
      </c>
    </row>
    <row r="28" spans="1:22" ht="14.4" customHeight="1" x14ac:dyDescent="0.25">
      <c r="A28" s="12">
        <v>9</v>
      </c>
      <c r="B28" s="13">
        <v>202</v>
      </c>
      <c r="C28" s="23" t="s">
        <v>12</v>
      </c>
      <c r="D28" s="24"/>
      <c r="E28" s="24"/>
      <c r="F28" s="24"/>
      <c r="G28" s="24"/>
      <c r="H28" s="59" t="s">
        <v>250</v>
      </c>
      <c r="I28" s="48"/>
      <c r="J28" s="25" t="s">
        <v>9</v>
      </c>
      <c r="K28" s="60" t="s">
        <v>21</v>
      </c>
      <c r="L28" s="24"/>
      <c r="M28" s="98">
        <v>8.3483796296296306E-2</v>
      </c>
      <c r="N28" s="97"/>
      <c r="O28" s="26">
        <f>M28-$M$2</f>
        <v>2.0300925925925944E-2</v>
      </c>
      <c r="P28" s="24"/>
      <c r="Q28" s="142"/>
      <c r="R28" s="24"/>
      <c r="S28" s="27"/>
      <c r="T28" s="28"/>
      <c r="U28" s="24"/>
      <c r="V28" s="143"/>
    </row>
    <row r="29" spans="1:22" ht="14.4" customHeight="1" x14ac:dyDescent="0.25">
      <c r="A29" s="14">
        <f>A28+1</f>
        <v>10</v>
      </c>
      <c r="B29" s="15"/>
      <c r="C29" s="42">
        <v>3.8078703703703707E-3</v>
      </c>
      <c r="D29" s="42">
        <v>7.8125E-3</v>
      </c>
      <c r="E29" s="42">
        <v>1.1909722222222223E-2</v>
      </c>
      <c r="F29" s="42">
        <v>1.5983796296296295E-2</v>
      </c>
      <c r="G29" s="42">
        <v>2.0011574074074074E-2</v>
      </c>
      <c r="H29" s="42">
        <v>2.4039351851851853E-2</v>
      </c>
      <c r="I29" s="42">
        <v>2.8113425925925927E-2</v>
      </c>
      <c r="J29" s="42">
        <v>3.2233796296296295E-2</v>
      </c>
      <c r="K29" s="42">
        <v>3.6342592592592593E-2</v>
      </c>
      <c r="L29" s="42">
        <v>4.0543981481481479E-2</v>
      </c>
      <c r="M29" s="42">
        <v>4.4814814814814814E-2</v>
      </c>
      <c r="N29" s="16">
        <v>4.9097222222222216E-2</v>
      </c>
      <c r="O29" s="16">
        <v>5.3379629629629631E-2</v>
      </c>
      <c r="P29" s="16">
        <v>5.768518518518518E-2</v>
      </c>
      <c r="Q29" s="16">
        <v>6.2083333333333331E-2</v>
      </c>
      <c r="R29" s="16">
        <v>6.6493055555555555E-2</v>
      </c>
      <c r="S29" s="16">
        <v>7.0891203703703706E-2</v>
      </c>
      <c r="T29" s="16">
        <v>7.5266203703703696E-2</v>
      </c>
      <c r="U29" s="16">
        <v>7.962962962962962E-2</v>
      </c>
      <c r="V29" s="18">
        <f>M28</f>
        <v>8.3483796296296306E-2</v>
      </c>
    </row>
    <row r="30" spans="1:22" s="160" customFormat="1" ht="13.2" customHeight="1" thickBot="1" x14ac:dyDescent="0.3">
      <c r="A30" s="19">
        <f>A28+1</f>
        <v>10</v>
      </c>
      <c r="B30" s="159"/>
      <c r="C30" s="21">
        <v>3.8078703703703707E-3</v>
      </c>
      <c r="D30" s="21">
        <v>4.0046296296296288E-3</v>
      </c>
      <c r="E30" s="21">
        <v>4.0972222222222226E-3</v>
      </c>
      <c r="F30" s="21">
        <v>4.074074074074072E-3</v>
      </c>
      <c r="G30" s="21">
        <v>4.0277777777777794E-3</v>
      </c>
      <c r="H30" s="21">
        <v>4.0277777777777794E-3</v>
      </c>
      <c r="I30" s="21">
        <v>4.0740740740740737E-3</v>
      </c>
      <c r="J30" s="21">
        <v>4.120370370370368E-3</v>
      </c>
      <c r="K30" s="21">
        <v>4.1087962962962979E-3</v>
      </c>
      <c r="L30" s="21">
        <v>4.2013888888888865E-3</v>
      </c>
      <c r="M30" s="44">
        <v>4.2708333333333348E-3</v>
      </c>
      <c r="N30" s="21">
        <v>4.2824074074074014E-3</v>
      </c>
      <c r="O30" s="21">
        <v>4.2824074074074153E-3</v>
      </c>
      <c r="P30" s="21">
        <v>4.3055555555555486E-3</v>
      </c>
      <c r="Q30" s="21">
        <v>4.398148148148151E-3</v>
      </c>
      <c r="R30" s="21">
        <v>4.4097222222222246E-3</v>
      </c>
      <c r="S30" s="21">
        <v>4.398148148148151E-3</v>
      </c>
      <c r="T30" s="21">
        <v>4.37499999999999E-3</v>
      </c>
      <c r="U30" s="21">
        <v>4.3634259259259234E-3</v>
      </c>
      <c r="V30" s="22">
        <f>V29-U29</f>
        <v>3.8541666666666863E-3</v>
      </c>
    </row>
    <row r="31" spans="1:22" ht="14.4" customHeight="1" x14ac:dyDescent="0.25">
      <c r="A31" s="12"/>
      <c r="B31" s="13">
        <v>229</v>
      </c>
      <c r="C31" s="23" t="s">
        <v>246</v>
      </c>
      <c r="D31" s="24"/>
      <c r="E31" s="24"/>
      <c r="F31" s="24"/>
      <c r="G31" s="24"/>
      <c r="H31" s="59" t="s">
        <v>247</v>
      </c>
      <c r="I31" s="48"/>
      <c r="J31" s="25" t="s">
        <v>9</v>
      </c>
      <c r="K31" s="60" t="s">
        <v>57</v>
      </c>
      <c r="L31" s="24"/>
      <c r="M31" s="46" t="s">
        <v>347</v>
      </c>
      <c r="N31" s="97"/>
      <c r="O31" s="26"/>
      <c r="P31" s="24"/>
      <c r="Q31" s="142"/>
      <c r="R31" s="24"/>
      <c r="S31" s="27"/>
      <c r="T31" s="28"/>
      <c r="U31" s="24"/>
      <c r="V31" s="143"/>
    </row>
    <row r="32" spans="1:22" ht="14.4" customHeight="1" x14ac:dyDescent="0.25">
      <c r="A32" s="14">
        <f>A31+1</f>
        <v>1</v>
      </c>
      <c r="B32" s="15"/>
      <c r="C32" s="42">
        <v>3.3217592592592591E-3</v>
      </c>
      <c r="D32" s="42">
        <v>6.5972222222222222E-3</v>
      </c>
      <c r="E32" s="42">
        <v>0.01</v>
      </c>
      <c r="F32" s="42">
        <v>1.3425925925925924E-2</v>
      </c>
      <c r="G32" s="42">
        <v>1.6921296296296299E-2</v>
      </c>
      <c r="H32" s="42">
        <v>2.0486111111111111E-2</v>
      </c>
      <c r="I32" s="42">
        <v>2.4131944444444445E-2</v>
      </c>
      <c r="J32" s="42">
        <v>2.7824074074074074E-2</v>
      </c>
      <c r="K32" s="42">
        <v>3.15625E-2</v>
      </c>
      <c r="L32" s="42">
        <v>3.5335648148148151E-2</v>
      </c>
      <c r="M32" s="42">
        <v>3.9120370370370368E-2</v>
      </c>
      <c r="N32" s="16">
        <v>4.2986111111111114E-2</v>
      </c>
      <c r="O32" s="16">
        <v>4.6898148148148154E-2</v>
      </c>
      <c r="P32" s="16"/>
      <c r="Q32" s="16"/>
      <c r="R32" s="16"/>
      <c r="S32" s="16"/>
      <c r="T32" s="16"/>
      <c r="U32" s="16"/>
      <c r="V32" s="18"/>
    </row>
    <row r="33" spans="1:22" s="160" customFormat="1" ht="13.2" customHeight="1" thickBot="1" x14ac:dyDescent="0.3">
      <c r="A33" s="19">
        <f>A31+1</f>
        <v>1</v>
      </c>
      <c r="B33" s="159"/>
      <c r="C33" s="21">
        <v>3.3217592592592591E-3</v>
      </c>
      <c r="D33" s="21">
        <v>3.2754629629629631E-3</v>
      </c>
      <c r="E33" s="21">
        <v>3.402777777777778E-3</v>
      </c>
      <c r="F33" s="21">
        <v>3.4259259259259243E-3</v>
      </c>
      <c r="G33" s="21">
        <v>3.4953703703703744E-3</v>
      </c>
      <c r="H33" s="21">
        <v>3.5648148148148123E-3</v>
      </c>
      <c r="I33" s="21">
        <v>3.6458333333333343E-3</v>
      </c>
      <c r="J33" s="21">
        <v>3.6921296296296285E-3</v>
      </c>
      <c r="K33" s="21">
        <v>3.7384259259259263E-3</v>
      </c>
      <c r="L33" s="21">
        <v>3.7731481481481505E-3</v>
      </c>
      <c r="M33" s="44">
        <v>3.7847222222222171E-3</v>
      </c>
      <c r="N33" s="21">
        <v>3.865740740740746E-3</v>
      </c>
      <c r="O33" s="21">
        <v>3.9120370370370403E-3</v>
      </c>
      <c r="P33" s="21"/>
      <c r="Q33" s="21"/>
      <c r="R33" s="21"/>
      <c r="S33" s="21"/>
      <c r="T33" s="21"/>
      <c r="U33" s="21"/>
      <c r="V33" s="22"/>
    </row>
    <row r="34" spans="1:22" ht="14.4" customHeight="1" x14ac:dyDescent="0.25">
      <c r="A34" s="12"/>
      <c r="B34" s="13">
        <v>207</v>
      </c>
      <c r="C34" s="23" t="s">
        <v>259</v>
      </c>
      <c r="D34" s="24"/>
      <c r="E34" s="24"/>
      <c r="F34" s="24"/>
      <c r="G34" s="24"/>
      <c r="H34" s="59" t="s">
        <v>260</v>
      </c>
      <c r="I34" s="48"/>
      <c r="J34" s="25" t="s">
        <v>9</v>
      </c>
      <c r="K34" s="60" t="s">
        <v>45</v>
      </c>
      <c r="L34" s="24"/>
      <c r="M34" s="46" t="s">
        <v>347</v>
      </c>
      <c r="N34" s="97"/>
      <c r="O34" s="26"/>
      <c r="P34" s="24"/>
      <c r="Q34" s="142"/>
      <c r="R34" s="24"/>
      <c r="S34" s="27"/>
      <c r="T34" s="28"/>
      <c r="U34" s="24"/>
      <c r="V34" s="143"/>
    </row>
    <row r="35" spans="1:22" ht="14.4" customHeight="1" x14ac:dyDescent="0.25">
      <c r="A35" s="14">
        <f>A34+1</f>
        <v>1</v>
      </c>
      <c r="B35" s="15"/>
      <c r="C35" s="42">
        <v>4.0624999999999993E-3</v>
      </c>
      <c r="D35" s="42">
        <v>8.1944444444444452E-3</v>
      </c>
      <c r="E35" s="42">
        <v>1.2280092592592592E-2</v>
      </c>
      <c r="F35" s="42">
        <v>1.636574074074074E-2</v>
      </c>
      <c r="G35" s="42">
        <v>2.0520833333333332E-2</v>
      </c>
      <c r="H35" s="42">
        <v>2.4745370370370372E-2</v>
      </c>
      <c r="I35" s="42">
        <v>2.900462962962963E-2</v>
      </c>
      <c r="J35" s="42">
        <v>3.3333333333333333E-2</v>
      </c>
      <c r="K35" s="42">
        <v>3.7650462962962962E-2</v>
      </c>
      <c r="L35" s="16">
        <v>4.2013888888888885E-2</v>
      </c>
      <c r="M35" s="16">
        <v>4.6423611111111117E-2</v>
      </c>
      <c r="N35" s="16"/>
      <c r="O35" s="16"/>
      <c r="P35" s="16"/>
      <c r="Q35" s="16"/>
      <c r="R35" s="16"/>
      <c r="S35" s="16"/>
      <c r="T35" s="16"/>
      <c r="U35" s="16"/>
      <c r="V35" s="18"/>
    </row>
    <row r="36" spans="1:22" s="160" customFormat="1" ht="13.2" customHeight="1" thickBot="1" x14ac:dyDescent="0.3">
      <c r="A36" s="19">
        <f>A34+1</f>
        <v>1</v>
      </c>
      <c r="B36" s="159"/>
      <c r="C36" s="21">
        <v>4.0624999999999993E-3</v>
      </c>
      <c r="D36" s="21">
        <v>4.1319444444444459E-3</v>
      </c>
      <c r="E36" s="21">
        <v>4.0856481481481473E-3</v>
      </c>
      <c r="F36" s="21">
        <v>4.0856481481481473E-3</v>
      </c>
      <c r="G36" s="21">
        <v>4.1550925925925922E-3</v>
      </c>
      <c r="H36" s="21">
        <v>4.2245370370370405E-3</v>
      </c>
      <c r="I36" s="21">
        <v>4.2592592592592578E-3</v>
      </c>
      <c r="J36" s="21">
        <v>4.3287037037037027E-3</v>
      </c>
      <c r="K36" s="21">
        <v>4.3171296296296291E-3</v>
      </c>
      <c r="L36" s="21">
        <v>4.3634259259259234E-3</v>
      </c>
      <c r="M36" s="44">
        <v>4.4097222222222315E-3</v>
      </c>
      <c r="N36" s="21"/>
      <c r="O36" s="21"/>
      <c r="P36" s="21"/>
      <c r="Q36" s="21"/>
      <c r="R36" s="21"/>
      <c r="S36" s="21"/>
      <c r="T36" s="21"/>
      <c r="U36" s="21"/>
      <c r="V36" s="22"/>
    </row>
    <row r="37" spans="1:22" ht="14.4" customHeight="1" thickBot="1" x14ac:dyDescent="0.3">
      <c r="A37" s="29"/>
      <c r="B37" s="30">
        <v>210</v>
      </c>
      <c r="C37" s="144" t="s">
        <v>268</v>
      </c>
      <c r="D37" s="145"/>
      <c r="E37" s="145"/>
      <c r="F37" s="145"/>
      <c r="G37" s="145"/>
      <c r="H37" s="146" t="s">
        <v>269</v>
      </c>
      <c r="I37" s="147"/>
      <c r="J37" s="148" t="s">
        <v>48</v>
      </c>
      <c r="K37" s="149"/>
      <c r="L37" s="145"/>
      <c r="M37" s="150" t="s">
        <v>287</v>
      </c>
      <c r="N37" s="151"/>
      <c r="O37" s="152"/>
      <c r="P37" s="145"/>
      <c r="Q37" s="153"/>
      <c r="R37" s="145"/>
      <c r="S37" s="154"/>
      <c r="T37" s="155"/>
      <c r="U37" s="145"/>
      <c r="V37" s="156"/>
    </row>
    <row r="38" spans="1:22" ht="14.4" customHeight="1" thickBot="1" x14ac:dyDescent="0.3">
      <c r="A38" s="29"/>
      <c r="B38" s="30">
        <v>203</v>
      </c>
      <c r="C38" s="144" t="s">
        <v>240</v>
      </c>
      <c r="D38" s="145"/>
      <c r="E38" s="145"/>
      <c r="F38" s="145"/>
      <c r="G38" s="145"/>
      <c r="H38" s="146" t="s">
        <v>241</v>
      </c>
      <c r="I38" s="147"/>
      <c r="J38" s="148" t="s">
        <v>215</v>
      </c>
      <c r="K38" s="149"/>
      <c r="L38" s="145"/>
      <c r="M38" s="150" t="s">
        <v>287</v>
      </c>
      <c r="N38" s="151"/>
      <c r="O38" s="152"/>
      <c r="P38" s="145"/>
      <c r="Q38" s="153"/>
      <c r="R38" s="145"/>
      <c r="S38" s="154" t="s">
        <v>10</v>
      </c>
      <c r="T38" s="155"/>
      <c r="U38" s="145"/>
      <c r="V38" s="156"/>
    </row>
    <row r="39" spans="1:22" ht="14.4" customHeight="1" thickBot="1" x14ac:dyDescent="0.3">
      <c r="A39" s="29"/>
      <c r="B39" s="30">
        <v>213</v>
      </c>
      <c r="C39" s="144" t="s">
        <v>251</v>
      </c>
      <c r="D39" s="145"/>
      <c r="E39" s="145"/>
      <c r="F39" s="145"/>
      <c r="G39" s="145"/>
      <c r="H39" s="146" t="s">
        <v>252</v>
      </c>
      <c r="I39" s="147"/>
      <c r="J39" s="148" t="s">
        <v>9</v>
      </c>
      <c r="K39" s="149" t="s">
        <v>45</v>
      </c>
      <c r="L39" s="145"/>
      <c r="M39" s="150" t="s">
        <v>287</v>
      </c>
      <c r="N39" s="151"/>
      <c r="O39" s="152"/>
      <c r="P39" s="145"/>
      <c r="Q39" s="153"/>
      <c r="R39" s="145"/>
      <c r="S39" s="154"/>
      <c r="T39" s="155"/>
      <c r="U39" s="145"/>
      <c r="V39" s="156"/>
    </row>
    <row r="40" spans="1:22" ht="14.4" customHeight="1" thickBot="1" x14ac:dyDescent="0.3">
      <c r="A40" s="29"/>
      <c r="B40" s="30">
        <v>211</v>
      </c>
      <c r="C40" s="144" t="s">
        <v>261</v>
      </c>
      <c r="D40" s="145"/>
      <c r="E40" s="145"/>
      <c r="F40" s="145"/>
      <c r="G40" s="145"/>
      <c r="H40" s="146" t="s">
        <v>262</v>
      </c>
      <c r="I40" s="147"/>
      <c r="J40" s="148" t="s">
        <v>215</v>
      </c>
      <c r="K40" s="149"/>
      <c r="L40" s="145"/>
      <c r="M40" s="150" t="s">
        <v>287</v>
      </c>
      <c r="N40" s="151"/>
      <c r="O40" s="152"/>
      <c r="P40" s="145"/>
      <c r="Q40" s="153"/>
      <c r="R40" s="145"/>
      <c r="S40" s="154"/>
      <c r="T40" s="155"/>
      <c r="U40" s="145"/>
      <c r="V40" s="156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defaultColWidth="8.88671875" defaultRowHeight="13.8" x14ac:dyDescent="0.25"/>
  <cols>
    <col min="1" max="1" width="7.109375" style="77" customWidth="1"/>
    <col min="2" max="2" width="5.6640625" style="77" customWidth="1"/>
    <col min="3" max="7" width="6.109375" style="92" customWidth="1"/>
    <col min="8" max="8" width="6" style="92" customWidth="1"/>
    <col min="9" max="10" width="6.109375" style="92" customWidth="1"/>
    <col min="11" max="11" width="6.109375" style="128" customWidth="1"/>
    <col min="12" max="12" width="6.109375" style="92" customWidth="1"/>
    <col min="13" max="13" width="6.6640625" style="92" customWidth="1"/>
    <col min="14" max="22" width="6.109375" style="92" customWidth="1"/>
    <col min="23" max="16384" width="8.88671875" style="77"/>
  </cols>
  <sheetData>
    <row r="1" spans="1:22" s="1" customFormat="1" ht="27" customHeight="1" x14ac:dyDescent="0.3">
      <c r="A1" s="64">
        <v>0</v>
      </c>
      <c r="B1" s="2" t="s">
        <v>17</v>
      </c>
      <c r="C1" s="3"/>
      <c r="H1" s="4"/>
      <c r="I1" s="2" t="s">
        <v>280</v>
      </c>
      <c r="K1" s="4"/>
      <c r="L1" s="5"/>
    </row>
    <row r="2" spans="1:22" s="1" customFormat="1" ht="10.95" customHeight="1" thickBot="1" x14ac:dyDescent="0.3">
      <c r="H2" s="4"/>
      <c r="K2" s="4"/>
      <c r="L2" s="5"/>
      <c r="M2" s="99">
        <f>$M$4</f>
        <v>5.9583333333333328E-2</v>
      </c>
    </row>
    <row r="3" spans="1:22" ht="15.6" thickBot="1" x14ac:dyDescent="0.3">
      <c r="A3" s="72" t="s">
        <v>279</v>
      </c>
      <c r="B3" s="73" t="s">
        <v>0</v>
      </c>
      <c r="C3" s="74" t="s">
        <v>1</v>
      </c>
      <c r="D3" s="75"/>
      <c r="E3" s="75"/>
      <c r="F3" s="75"/>
      <c r="G3" s="75"/>
      <c r="H3" s="75" t="s">
        <v>2</v>
      </c>
      <c r="I3" s="74"/>
      <c r="J3" s="74" t="s">
        <v>3</v>
      </c>
      <c r="K3" s="74"/>
      <c r="L3" s="75"/>
      <c r="M3" s="74" t="s">
        <v>4</v>
      </c>
      <c r="N3" s="75"/>
      <c r="O3" s="75" t="s">
        <v>5</v>
      </c>
      <c r="P3" s="75"/>
      <c r="Q3" s="75" t="s">
        <v>6</v>
      </c>
      <c r="R3" s="74"/>
      <c r="S3" s="74" t="s">
        <v>7</v>
      </c>
      <c r="T3" s="75"/>
      <c r="U3" s="74"/>
      <c r="V3" s="76"/>
    </row>
    <row r="4" spans="1:22" ht="14.4" customHeight="1" x14ac:dyDescent="0.25">
      <c r="A4" s="100">
        <v>1</v>
      </c>
      <c r="B4" s="101">
        <v>228</v>
      </c>
      <c r="C4" s="102" t="s">
        <v>221</v>
      </c>
      <c r="D4" s="103"/>
      <c r="E4" s="103"/>
      <c r="F4" s="103"/>
      <c r="G4" s="103"/>
      <c r="H4" s="104" t="s">
        <v>222</v>
      </c>
      <c r="I4" s="105"/>
      <c r="J4" s="106" t="s">
        <v>9</v>
      </c>
      <c r="K4" s="107" t="s">
        <v>354</v>
      </c>
      <c r="L4" s="103"/>
      <c r="M4" s="108">
        <v>5.9583333333333328E-2</v>
      </c>
      <c r="N4" s="109"/>
      <c r="O4" s="110">
        <f>M4-$M$2</f>
        <v>0</v>
      </c>
      <c r="P4" s="103"/>
      <c r="Q4" s="111"/>
      <c r="R4" s="103"/>
      <c r="S4" s="112"/>
      <c r="T4" s="113"/>
      <c r="U4" s="103"/>
      <c r="V4" s="114"/>
    </row>
    <row r="5" spans="1:22" ht="14.4" customHeight="1" x14ac:dyDescent="0.25">
      <c r="A5" s="115">
        <f>A4+1</f>
        <v>2</v>
      </c>
      <c r="B5" s="116"/>
      <c r="C5" s="119">
        <v>2.9629629629629628E-3</v>
      </c>
      <c r="D5" s="119">
        <v>5.9953703703703697E-3</v>
      </c>
      <c r="E5" s="119">
        <v>9.0393518518518522E-3</v>
      </c>
      <c r="F5" s="119">
        <v>1.207175925925926E-2</v>
      </c>
      <c r="G5" s="119">
        <v>1.5081018518518516E-2</v>
      </c>
      <c r="H5" s="119">
        <v>1.8055555555555557E-2</v>
      </c>
      <c r="I5" s="119">
        <v>2.1041666666666667E-2</v>
      </c>
      <c r="J5" s="119">
        <v>2.4027777777777776E-2</v>
      </c>
      <c r="K5" s="119">
        <v>2.7025462962962959E-2</v>
      </c>
      <c r="L5" s="119">
        <v>3.0000000000000002E-2</v>
      </c>
      <c r="M5" s="119">
        <v>3.2986111111111112E-2</v>
      </c>
      <c r="N5" s="119">
        <v>3.5972222222222218E-2</v>
      </c>
      <c r="O5" s="119">
        <v>3.892361111111111E-2</v>
      </c>
      <c r="P5" s="117">
        <v>4.189814814814815E-2</v>
      </c>
      <c r="Q5" s="117">
        <v>4.4861111111111109E-2</v>
      </c>
      <c r="R5" s="117">
        <v>4.7847222222222228E-2</v>
      </c>
      <c r="S5" s="117">
        <v>5.0810185185185187E-2</v>
      </c>
      <c r="T5" s="117">
        <v>5.3796296296296293E-2</v>
      </c>
      <c r="U5" s="117">
        <v>5.6736111111111105E-2</v>
      </c>
      <c r="V5" s="120">
        <f>M4</f>
        <v>5.9583333333333328E-2</v>
      </c>
    </row>
    <row r="6" spans="1:22" ht="13.2" customHeight="1" thickBot="1" x14ac:dyDescent="0.3">
      <c r="A6" s="121">
        <f>A4+1</f>
        <v>2</v>
      </c>
      <c r="B6" s="122"/>
      <c r="C6" s="123">
        <v>2.9629629629629628E-3</v>
      </c>
      <c r="D6" s="123">
        <v>3.0324074074074068E-3</v>
      </c>
      <c r="E6" s="123">
        <v>3.0439814814814826E-3</v>
      </c>
      <c r="F6" s="123">
        <v>3.0324074074074073E-3</v>
      </c>
      <c r="G6" s="123">
        <v>3.0092592592592567E-3</v>
      </c>
      <c r="H6" s="123">
        <v>2.9745370370370412E-3</v>
      </c>
      <c r="I6" s="123">
        <v>2.9861111111111095E-3</v>
      </c>
      <c r="J6" s="123">
        <v>2.9861111111111095E-3</v>
      </c>
      <c r="K6" s="123">
        <v>2.9976851851851831E-3</v>
      </c>
      <c r="L6" s="123">
        <v>2.9745370370370429E-3</v>
      </c>
      <c r="M6" s="125">
        <v>2.9861111111111095E-3</v>
      </c>
      <c r="N6" s="123">
        <v>2.9861111111111061E-3</v>
      </c>
      <c r="O6" s="123">
        <v>2.9513888888888923E-3</v>
      </c>
      <c r="P6" s="123">
        <v>2.9745370370370394E-3</v>
      </c>
      <c r="Q6" s="123">
        <v>2.9629629629629589E-3</v>
      </c>
      <c r="R6" s="123">
        <v>2.9861111111111199E-3</v>
      </c>
      <c r="S6" s="123">
        <v>2.9629629629629589E-3</v>
      </c>
      <c r="T6" s="123">
        <v>2.9861111111111061E-3</v>
      </c>
      <c r="U6" s="123">
        <v>2.9398148148148118E-3</v>
      </c>
      <c r="V6" s="126">
        <f>V5-U5</f>
        <v>2.8472222222222232E-3</v>
      </c>
    </row>
    <row r="7" spans="1:22" ht="14.4" customHeight="1" x14ac:dyDescent="0.25">
      <c r="A7" s="100">
        <v>2</v>
      </c>
      <c r="B7" s="101">
        <v>225</v>
      </c>
      <c r="C7" s="102" t="s">
        <v>232</v>
      </c>
      <c r="D7" s="103"/>
      <c r="E7" s="103"/>
      <c r="F7" s="103"/>
      <c r="G7" s="103"/>
      <c r="H7" s="104" t="s">
        <v>233</v>
      </c>
      <c r="I7" s="105"/>
      <c r="J7" s="106" t="s">
        <v>190</v>
      </c>
      <c r="K7" s="107"/>
      <c r="L7" s="103"/>
      <c r="M7" s="108">
        <v>6.2037037037037036E-2</v>
      </c>
      <c r="N7" s="109"/>
      <c r="O7" s="110">
        <f>M7-$M$2</f>
        <v>2.4537037037037079E-3</v>
      </c>
      <c r="P7" s="103"/>
      <c r="Q7" s="111"/>
      <c r="R7" s="103"/>
      <c r="S7" s="112"/>
      <c r="T7" s="113"/>
      <c r="U7" s="103"/>
      <c r="V7" s="114"/>
    </row>
    <row r="8" spans="1:22" ht="14.4" customHeight="1" x14ac:dyDescent="0.25">
      <c r="A8" s="115">
        <f>A7+1</f>
        <v>3</v>
      </c>
      <c r="B8" s="116"/>
      <c r="C8" s="119">
        <v>3.1365740740740742E-3</v>
      </c>
      <c r="D8" s="119">
        <v>6.2268518518518515E-3</v>
      </c>
      <c r="E8" s="119">
        <v>9.3518518518518525E-3</v>
      </c>
      <c r="F8" s="119">
        <v>1.2430555555555554E-2</v>
      </c>
      <c r="G8" s="119">
        <v>1.5497685185185186E-2</v>
      </c>
      <c r="H8" s="119">
        <v>1.8553240740740742E-2</v>
      </c>
      <c r="I8" s="119">
        <v>2.1608796296296296E-2</v>
      </c>
      <c r="J8" s="119">
        <v>2.4687499999999998E-2</v>
      </c>
      <c r="K8" s="119">
        <v>2.7743055555555559E-2</v>
      </c>
      <c r="L8" s="119">
        <v>3.078703703703704E-2</v>
      </c>
      <c r="M8" s="119">
        <v>3.3854166666666664E-2</v>
      </c>
      <c r="N8" s="119">
        <v>3.6921296296296292E-2</v>
      </c>
      <c r="O8" s="119">
        <v>3.9976851851851854E-2</v>
      </c>
      <c r="P8" s="117">
        <v>4.3067129629629629E-2</v>
      </c>
      <c r="Q8" s="117">
        <v>4.6203703703703698E-2</v>
      </c>
      <c r="R8" s="117">
        <v>4.9328703703703701E-2</v>
      </c>
      <c r="S8" s="117">
        <v>5.2476851851851851E-2</v>
      </c>
      <c r="T8" s="117">
        <v>5.5659722222222228E-2</v>
      </c>
      <c r="U8" s="117">
        <v>5.8865740740740739E-2</v>
      </c>
      <c r="V8" s="120">
        <f>M7</f>
        <v>6.2037037037037036E-2</v>
      </c>
    </row>
    <row r="9" spans="1:22" ht="13.2" customHeight="1" thickBot="1" x14ac:dyDescent="0.3">
      <c r="A9" s="121">
        <f>A7+1</f>
        <v>3</v>
      </c>
      <c r="B9" s="122"/>
      <c r="C9" s="123">
        <v>3.1365740740740742E-3</v>
      </c>
      <c r="D9" s="123">
        <v>3.0902777777777773E-3</v>
      </c>
      <c r="E9" s="123">
        <v>3.125000000000001E-3</v>
      </c>
      <c r="F9" s="123">
        <v>3.0787037037037016E-3</v>
      </c>
      <c r="G9" s="123">
        <v>3.0671296296296315E-3</v>
      </c>
      <c r="H9" s="123">
        <v>3.0555555555555561E-3</v>
      </c>
      <c r="I9" s="123">
        <v>3.0555555555555544E-3</v>
      </c>
      <c r="J9" s="123">
        <v>3.0787037037037016E-3</v>
      </c>
      <c r="K9" s="124">
        <v>3.0555555555555614E-3</v>
      </c>
      <c r="L9" s="123">
        <v>3.0439814814814808E-3</v>
      </c>
      <c r="M9" s="125">
        <v>3.0671296296296245E-3</v>
      </c>
      <c r="N9" s="123">
        <v>3.067129629629628E-3</v>
      </c>
      <c r="O9" s="123">
        <v>3.0555555555555614E-3</v>
      </c>
      <c r="P9" s="123">
        <v>3.0902777777777751E-3</v>
      </c>
      <c r="Q9" s="123">
        <v>3.1365740740740694E-3</v>
      </c>
      <c r="R9" s="123">
        <v>3.1250000000000028E-3</v>
      </c>
      <c r="S9" s="123">
        <v>3.1481481481481499E-3</v>
      </c>
      <c r="T9" s="123">
        <v>3.1828703703703776E-3</v>
      </c>
      <c r="U9" s="123">
        <v>3.2060185185185108E-3</v>
      </c>
      <c r="V9" s="126">
        <f>V8-U8</f>
        <v>3.1712962962962971E-3</v>
      </c>
    </row>
    <row r="10" spans="1:22" ht="14.4" customHeight="1" x14ac:dyDescent="0.25">
      <c r="A10" s="100">
        <v>3</v>
      </c>
      <c r="B10" s="101">
        <v>222</v>
      </c>
      <c r="C10" s="102" t="s">
        <v>227</v>
      </c>
      <c r="D10" s="103"/>
      <c r="E10" s="103"/>
      <c r="F10" s="103"/>
      <c r="G10" s="103"/>
      <c r="H10" s="104" t="s">
        <v>228</v>
      </c>
      <c r="I10" s="105"/>
      <c r="J10" s="106" t="s">
        <v>9</v>
      </c>
      <c r="K10" s="107" t="s">
        <v>23</v>
      </c>
      <c r="L10" s="103"/>
      <c r="M10" s="108">
        <v>6.206018518518519E-2</v>
      </c>
      <c r="N10" s="109"/>
      <c r="O10" s="110">
        <f>M10-$M$2</f>
        <v>2.476851851851862E-3</v>
      </c>
      <c r="P10" s="103"/>
      <c r="Q10" s="111"/>
      <c r="R10" s="103"/>
      <c r="S10" s="112"/>
      <c r="T10" s="113"/>
      <c r="U10" s="103"/>
      <c r="V10" s="114"/>
    </row>
    <row r="11" spans="1:22" ht="14.4" customHeight="1" x14ac:dyDescent="0.25">
      <c r="A11" s="115">
        <f>A10+1</f>
        <v>4</v>
      </c>
      <c r="B11" s="116"/>
      <c r="C11" s="119">
        <v>3.1365740740740742E-3</v>
      </c>
      <c r="D11" s="119">
        <v>6.2268518518518515E-3</v>
      </c>
      <c r="E11" s="119">
        <v>9.3402777777777772E-3</v>
      </c>
      <c r="F11" s="119">
        <v>1.2418981481481482E-2</v>
      </c>
      <c r="G11" s="119">
        <v>1.5486111111111112E-2</v>
      </c>
      <c r="H11" s="119">
        <v>1.8553240740740742E-2</v>
      </c>
      <c r="I11" s="119">
        <v>2.1608796296296296E-2</v>
      </c>
      <c r="J11" s="119">
        <v>2.4687499999999998E-2</v>
      </c>
      <c r="K11" s="119">
        <v>2.7731481481481478E-2</v>
      </c>
      <c r="L11" s="119">
        <v>3.0775462962962966E-2</v>
      </c>
      <c r="M11" s="119">
        <v>3.3854166666666664E-2</v>
      </c>
      <c r="N11" s="119">
        <v>3.6909722222222226E-2</v>
      </c>
      <c r="O11" s="119">
        <v>3.9965277777777773E-2</v>
      </c>
      <c r="P11" s="117">
        <v>4.3078703703703702E-2</v>
      </c>
      <c r="Q11" s="117">
        <v>4.6226851851851852E-2</v>
      </c>
      <c r="R11" s="117">
        <v>4.9328703703703701E-2</v>
      </c>
      <c r="S11" s="117">
        <v>5.2476851851851851E-2</v>
      </c>
      <c r="T11" s="117">
        <v>5.5671296296296302E-2</v>
      </c>
      <c r="U11" s="117">
        <v>5.8900462962962967E-2</v>
      </c>
      <c r="V11" s="120">
        <f>M10</f>
        <v>6.206018518518519E-2</v>
      </c>
    </row>
    <row r="12" spans="1:22" ht="13.2" customHeight="1" thickBot="1" x14ac:dyDescent="0.3">
      <c r="A12" s="121">
        <f>A10+1</f>
        <v>4</v>
      </c>
      <c r="B12" s="122"/>
      <c r="C12" s="123">
        <v>3.1365740740740742E-3</v>
      </c>
      <c r="D12" s="123">
        <v>3.0902777777777773E-3</v>
      </c>
      <c r="E12" s="123">
        <v>3.1134259259259257E-3</v>
      </c>
      <c r="F12" s="123">
        <v>3.078703703703705E-3</v>
      </c>
      <c r="G12" s="123">
        <v>3.0671296296296297E-3</v>
      </c>
      <c r="H12" s="123">
        <v>3.0671296296296297E-3</v>
      </c>
      <c r="I12" s="123">
        <v>3.0555555555555544E-3</v>
      </c>
      <c r="J12" s="123">
        <v>3.0787037037037016E-3</v>
      </c>
      <c r="K12" s="123">
        <v>3.0439814814814808E-3</v>
      </c>
      <c r="L12" s="123">
        <v>3.0439814814814878E-3</v>
      </c>
      <c r="M12" s="125">
        <v>3.0787037037036981E-3</v>
      </c>
      <c r="N12" s="123">
        <v>3.0555555555555614E-3</v>
      </c>
      <c r="O12" s="123">
        <v>3.0555555555555475E-3</v>
      </c>
      <c r="P12" s="123">
        <v>3.1134259259259292E-3</v>
      </c>
      <c r="Q12" s="123">
        <v>3.1481481481481499E-3</v>
      </c>
      <c r="R12" s="123">
        <v>3.1018518518518487E-3</v>
      </c>
      <c r="S12" s="123">
        <v>3.1481481481481499E-3</v>
      </c>
      <c r="T12" s="123">
        <v>3.1944444444444511E-3</v>
      </c>
      <c r="U12" s="123">
        <v>3.2291666666666649E-3</v>
      </c>
      <c r="V12" s="126">
        <f>V11-U11</f>
        <v>3.1597222222222235E-3</v>
      </c>
    </row>
    <row r="13" spans="1:22" ht="14.4" customHeight="1" x14ac:dyDescent="0.25">
      <c r="A13" s="100">
        <v>4</v>
      </c>
      <c r="B13" s="101">
        <v>226</v>
      </c>
      <c r="C13" s="102" t="s">
        <v>209</v>
      </c>
      <c r="D13" s="103"/>
      <c r="E13" s="103"/>
      <c r="F13" s="103"/>
      <c r="G13" s="103"/>
      <c r="H13" s="104" t="s">
        <v>210</v>
      </c>
      <c r="I13" s="105"/>
      <c r="J13" s="106" t="s">
        <v>190</v>
      </c>
      <c r="K13" s="107"/>
      <c r="L13" s="103"/>
      <c r="M13" s="108">
        <v>6.3541666666666663E-2</v>
      </c>
      <c r="N13" s="109"/>
      <c r="O13" s="110">
        <f>M13-$M$2</f>
        <v>3.9583333333333345E-3</v>
      </c>
      <c r="P13" s="103"/>
      <c r="Q13" s="111"/>
      <c r="R13" s="103"/>
      <c r="S13" s="112" t="s">
        <v>10</v>
      </c>
      <c r="T13" s="113"/>
      <c r="U13" s="103"/>
      <c r="V13" s="114"/>
    </row>
    <row r="14" spans="1:22" ht="14.4" customHeight="1" x14ac:dyDescent="0.25">
      <c r="A14" s="115">
        <f>A13+1</f>
        <v>5</v>
      </c>
      <c r="B14" s="116"/>
      <c r="C14" s="119">
        <v>3.1481481481481482E-3</v>
      </c>
      <c r="D14" s="119">
        <v>6.2268518518518515E-3</v>
      </c>
      <c r="E14" s="119">
        <v>9.3402777777777772E-3</v>
      </c>
      <c r="F14" s="119">
        <v>1.2430555555555554E-2</v>
      </c>
      <c r="G14" s="119">
        <v>1.5497685185185186E-2</v>
      </c>
      <c r="H14" s="119">
        <v>1.8564814814814815E-2</v>
      </c>
      <c r="I14" s="119">
        <v>2.162037037037037E-2</v>
      </c>
      <c r="J14" s="119">
        <v>2.4687499999999998E-2</v>
      </c>
      <c r="K14" s="119">
        <v>2.7766203703703706E-2</v>
      </c>
      <c r="L14" s="119">
        <v>3.0868055555555555E-2</v>
      </c>
      <c r="M14" s="119">
        <v>3.4039351851851855E-2</v>
      </c>
      <c r="N14" s="119">
        <v>3.7256944444444447E-2</v>
      </c>
      <c r="O14" s="119">
        <v>4.05787037037037E-2</v>
      </c>
      <c r="P14" s="117">
        <v>4.3831018518518512E-2</v>
      </c>
      <c r="Q14" s="117">
        <v>4.7094907407407405E-2</v>
      </c>
      <c r="R14" s="117">
        <v>5.0439814814814819E-2</v>
      </c>
      <c r="S14" s="117">
        <v>5.3726851851851852E-2</v>
      </c>
      <c r="T14" s="117">
        <v>5.7025462962962958E-2</v>
      </c>
      <c r="U14" s="117">
        <v>6.0358796296296292E-2</v>
      </c>
      <c r="V14" s="120">
        <f>M13</f>
        <v>6.3541666666666663E-2</v>
      </c>
    </row>
    <row r="15" spans="1:22" ht="13.2" customHeight="1" thickBot="1" x14ac:dyDescent="0.3">
      <c r="A15" s="121">
        <f>A13+1</f>
        <v>5</v>
      </c>
      <c r="B15" s="122"/>
      <c r="C15" s="123">
        <v>3.1481481481481482E-3</v>
      </c>
      <c r="D15" s="123">
        <v>3.0787037037037033E-3</v>
      </c>
      <c r="E15" s="123">
        <v>3.1134259259259257E-3</v>
      </c>
      <c r="F15" s="123">
        <v>3.0902777777777769E-3</v>
      </c>
      <c r="G15" s="123">
        <v>3.0671296296296315E-3</v>
      </c>
      <c r="H15" s="123">
        <v>3.0671296296296297E-3</v>
      </c>
      <c r="I15" s="123">
        <v>3.0555555555555544E-3</v>
      </c>
      <c r="J15" s="123">
        <v>3.067129629629628E-3</v>
      </c>
      <c r="K15" s="123">
        <v>3.0787037037037085E-3</v>
      </c>
      <c r="L15" s="123">
        <v>3.1018518518518487E-3</v>
      </c>
      <c r="M15" s="125">
        <v>3.1712962962963005E-3</v>
      </c>
      <c r="N15" s="123">
        <v>3.2175925925925913E-3</v>
      </c>
      <c r="O15" s="123">
        <v>3.3217592592592535E-3</v>
      </c>
      <c r="P15" s="123">
        <v>3.252314814814812E-3</v>
      </c>
      <c r="Q15" s="123">
        <v>3.2638888888888926E-3</v>
      </c>
      <c r="R15" s="123">
        <v>3.3449074074074145E-3</v>
      </c>
      <c r="S15" s="123">
        <v>3.2870370370370328E-3</v>
      </c>
      <c r="T15" s="123">
        <v>3.2986111111111063E-3</v>
      </c>
      <c r="U15" s="123">
        <v>3.333333333333334E-3</v>
      </c>
      <c r="V15" s="126">
        <f>V14-U14</f>
        <v>3.1828703703703706E-3</v>
      </c>
    </row>
    <row r="16" spans="1:22" ht="14.4" customHeight="1" x14ac:dyDescent="0.25">
      <c r="A16" s="100">
        <v>5</v>
      </c>
      <c r="B16" s="101">
        <v>220</v>
      </c>
      <c r="C16" s="102" t="s">
        <v>216</v>
      </c>
      <c r="D16" s="103"/>
      <c r="E16" s="103"/>
      <c r="F16" s="103"/>
      <c r="G16" s="103"/>
      <c r="H16" s="104" t="s">
        <v>217</v>
      </c>
      <c r="I16" s="105"/>
      <c r="J16" s="106" t="s">
        <v>190</v>
      </c>
      <c r="K16" s="107"/>
      <c r="L16" s="103"/>
      <c r="M16" s="108">
        <v>6.7766203703703703E-2</v>
      </c>
      <c r="N16" s="109"/>
      <c r="O16" s="110">
        <f>M16-$M$2</f>
        <v>8.1828703703703751E-3</v>
      </c>
      <c r="P16" s="103"/>
      <c r="Q16" s="111"/>
      <c r="R16" s="103"/>
      <c r="S16" s="112"/>
      <c r="T16" s="113"/>
      <c r="U16" s="103"/>
      <c r="V16" s="114"/>
    </row>
    <row r="17" spans="1:22" ht="14.4" customHeight="1" x14ac:dyDescent="0.25">
      <c r="A17" s="115">
        <f>A16+1</f>
        <v>6</v>
      </c>
      <c r="B17" s="116"/>
      <c r="C17" s="119">
        <v>3.483796296296296E-3</v>
      </c>
      <c r="D17" s="119">
        <v>6.851851851851852E-3</v>
      </c>
      <c r="E17" s="119">
        <v>1.0162037037037037E-2</v>
      </c>
      <c r="F17" s="119">
        <v>1.3518518518518518E-2</v>
      </c>
      <c r="G17" s="119">
        <v>1.6863425925925928E-2</v>
      </c>
      <c r="H17" s="119">
        <v>2.0254629629629629E-2</v>
      </c>
      <c r="I17" s="119">
        <v>2.3564814814814813E-2</v>
      </c>
      <c r="J17" s="119">
        <v>2.6875E-2</v>
      </c>
      <c r="K17" s="119">
        <v>3.0231481481481481E-2</v>
      </c>
      <c r="L17" s="119">
        <v>3.3622685185185179E-2</v>
      </c>
      <c r="M17" s="119">
        <v>3.7013888888888888E-2</v>
      </c>
      <c r="N17" s="119">
        <v>4.0439814814814817E-2</v>
      </c>
      <c r="O17" s="117">
        <v>4.3819444444444446E-2</v>
      </c>
      <c r="P17" s="117">
        <v>4.7222222222222221E-2</v>
      </c>
      <c r="Q17" s="117">
        <v>5.0659722222222224E-2</v>
      </c>
      <c r="R17" s="117">
        <v>5.4062500000000006E-2</v>
      </c>
      <c r="S17" s="117">
        <v>5.752314814814815E-2</v>
      </c>
      <c r="T17" s="117">
        <v>6.09837962962963E-2</v>
      </c>
      <c r="U17" s="117">
        <v>6.4456018518518524E-2</v>
      </c>
      <c r="V17" s="120">
        <f>M16</f>
        <v>6.7766203703703703E-2</v>
      </c>
    </row>
    <row r="18" spans="1:22" ht="13.2" customHeight="1" thickBot="1" x14ac:dyDescent="0.3">
      <c r="A18" s="121">
        <f>A16+1</f>
        <v>6</v>
      </c>
      <c r="B18" s="122"/>
      <c r="C18" s="123">
        <v>3.483796296296296E-3</v>
      </c>
      <c r="D18" s="123">
        <v>3.368055555555556E-3</v>
      </c>
      <c r="E18" s="123">
        <v>3.3101851851851851E-3</v>
      </c>
      <c r="F18" s="123">
        <v>3.3564814814814811E-3</v>
      </c>
      <c r="G18" s="123">
        <v>3.3449074074074093E-3</v>
      </c>
      <c r="H18" s="123">
        <v>3.3912037037037018E-3</v>
      </c>
      <c r="I18" s="123">
        <v>3.3101851851851834E-3</v>
      </c>
      <c r="J18" s="123">
        <v>3.3101851851851868E-3</v>
      </c>
      <c r="K18" s="123">
        <v>3.3564814814814811E-3</v>
      </c>
      <c r="L18" s="123">
        <v>3.3912037037036984E-3</v>
      </c>
      <c r="M18" s="125">
        <v>3.3912037037037088E-3</v>
      </c>
      <c r="N18" s="123">
        <v>3.4259259259259295E-3</v>
      </c>
      <c r="O18" s="123">
        <v>3.3796296296296283E-3</v>
      </c>
      <c r="P18" s="123">
        <v>3.4027777777777754E-3</v>
      </c>
      <c r="Q18" s="123">
        <v>3.4375000000000031E-3</v>
      </c>
      <c r="R18" s="123">
        <v>3.4027777777777823E-3</v>
      </c>
      <c r="S18" s="123">
        <v>3.4606481481481433E-3</v>
      </c>
      <c r="T18" s="123">
        <v>3.4606481481481502E-3</v>
      </c>
      <c r="U18" s="123">
        <v>3.4722222222222238E-3</v>
      </c>
      <c r="V18" s="126">
        <f>V17-U17</f>
        <v>3.3101851851851799E-3</v>
      </c>
    </row>
    <row r="19" spans="1:22" ht="14.4" customHeight="1" x14ac:dyDescent="0.3">
      <c r="A19" s="100">
        <v>6</v>
      </c>
      <c r="B19" s="101">
        <v>223</v>
      </c>
      <c r="C19" s="102" t="s">
        <v>223</v>
      </c>
      <c r="D19" s="103"/>
      <c r="E19" s="103"/>
      <c r="F19" s="103"/>
      <c r="G19" s="103"/>
      <c r="H19" s="104" t="s">
        <v>224</v>
      </c>
      <c r="I19" s="105"/>
      <c r="J19" s="106" t="s">
        <v>48</v>
      </c>
      <c r="K19" s="107"/>
      <c r="L19" s="103"/>
      <c r="M19" s="108">
        <v>7.0370370370370375E-2</v>
      </c>
      <c r="N19" s="109"/>
      <c r="O19" s="110">
        <f>M19-$M$2</f>
        <v>1.0787037037037046E-2</v>
      </c>
      <c r="P19" s="103"/>
      <c r="Q19" s="158" t="s">
        <v>357</v>
      </c>
      <c r="R19" s="103"/>
      <c r="S19" s="112"/>
      <c r="T19" s="113"/>
      <c r="U19" s="103"/>
      <c r="V19" s="114"/>
    </row>
    <row r="20" spans="1:22" ht="14.4" customHeight="1" x14ac:dyDescent="0.25">
      <c r="A20" s="115">
        <f>A19+1</f>
        <v>7</v>
      </c>
      <c r="B20" s="116"/>
      <c r="C20" s="119">
        <v>3.4027777777777784E-3</v>
      </c>
      <c r="D20" s="119">
        <v>6.7361111111111103E-3</v>
      </c>
      <c r="E20" s="119">
        <v>0.01</v>
      </c>
      <c r="F20" s="119">
        <v>1.3321759259259261E-2</v>
      </c>
      <c r="G20" s="119">
        <v>1.6655092592592593E-2</v>
      </c>
      <c r="H20" s="119">
        <v>2.0046296296296295E-2</v>
      </c>
      <c r="I20" s="119">
        <v>2.3472222222222217E-2</v>
      </c>
      <c r="J20" s="119">
        <v>2.6932870370370371E-2</v>
      </c>
      <c r="K20" s="119">
        <v>3.0347222222222223E-2</v>
      </c>
      <c r="L20" s="119">
        <v>3.3842592592592598E-2</v>
      </c>
      <c r="M20" s="119">
        <v>3.7337962962962962E-2</v>
      </c>
      <c r="N20" s="119">
        <v>4.0902777777777781E-2</v>
      </c>
      <c r="O20" s="117">
        <v>4.4467592592592593E-2</v>
      </c>
      <c r="P20" s="117">
        <v>4.8101851851851847E-2</v>
      </c>
      <c r="Q20" s="117">
        <v>5.1770833333333328E-2</v>
      </c>
      <c r="R20" s="117">
        <v>5.5474537037037037E-2</v>
      </c>
      <c r="S20" s="117">
        <v>5.9201388888888894E-2</v>
      </c>
      <c r="T20" s="117">
        <v>6.2974537037037037E-2</v>
      </c>
      <c r="U20" s="117">
        <v>6.671296296296296E-2</v>
      </c>
      <c r="V20" s="120">
        <f>M19</f>
        <v>7.0370370370370375E-2</v>
      </c>
    </row>
    <row r="21" spans="1:22" ht="13.2" customHeight="1" thickBot="1" x14ac:dyDescent="0.3">
      <c r="A21" s="121">
        <f>A19+1</f>
        <v>7</v>
      </c>
      <c r="B21" s="122"/>
      <c r="C21" s="123">
        <v>3.4027777777777784E-3</v>
      </c>
      <c r="D21" s="123">
        <v>3.3333333333333318E-3</v>
      </c>
      <c r="E21" s="123">
        <v>3.26388888888889E-3</v>
      </c>
      <c r="F21" s="123">
        <v>3.3217592592592604E-3</v>
      </c>
      <c r="G21" s="123">
        <v>3.3333333333333322E-3</v>
      </c>
      <c r="H21" s="123">
        <v>3.3912037037037018E-3</v>
      </c>
      <c r="I21" s="123">
        <v>3.4259259259259225E-3</v>
      </c>
      <c r="J21" s="123">
        <v>3.4606481481481537E-3</v>
      </c>
      <c r="K21" s="124">
        <v>3.4143518518518524E-3</v>
      </c>
      <c r="L21" s="123">
        <v>3.4953703703703744E-3</v>
      </c>
      <c r="M21" s="125">
        <v>3.495370370370364E-3</v>
      </c>
      <c r="N21" s="123">
        <v>3.5648148148148193E-3</v>
      </c>
      <c r="O21" s="123">
        <v>3.5648148148148123E-3</v>
      </c>
      <c r="P21" s="123">
        <v>3.6342592592592537E-3</v>
      </c>
      <c r="Q21" s="123">
        <v>3.6689814814814814E-3</v>
      </c>
      <c r="R21" s="123">
        <v>3.703703703703709E-3</v>
      </c>
      <c r="S21" s="123">
        <v>3.7268518518518562E-3</v>
      </c>
      <c r="T21" s="123">
        <v>3.7731481481481435E-3</v>
      </c>
      <c r="U21" s="123">
        <v>3.7384259259259228E-3</v>
      </c>
      <c r="V21" s="126">
        <f>V20-U20</f>
        <v>3.6574074074074148E-3</v>
      </c>
    </row>
    <row r="22" spans="1:22" ht="14.4" customHeight="1" x14ac:dyDescent="0.25">
      <c r="A22" s="100">
        <v>7</v>
      </c>
      <c r="B22" s="101">
        <v>221</v>
      </c>
      <c r="C22" s="102" t="s">
        <v>236</v>
      </c>
      <c r="D22" s="103"/>
      <c r="E22" s="103"/>
      <c r="F22" s="103"/>
      <c r="G22" s="103"/>
      <c r="H22" s="104" t="s">
        <v>237</v>
      </c>
      <c r="I22" s="105"/>
      <c r="J22" s="106" t="s">
        <v>48</v>
      </c>
      <c r="K22" s="107"/>
      <c r="L22" s="103"/>
      <c r="M22" s="108">
        <v>7.2974537037037032E-2</v>
      </c>
      <c r="N22" s="109"/>
      <c r="O22" s="110">
        <f>M22-$M$2</f>
        <v>1.3391203703703704E-2</v>
      </c>
      <c r="P22" s="103"/>
      <c r="Q22" s="111"/>
      <c r="R22" s="103"/>
      <c r="S22" s="112"/>
      <c r="T22" s="113"/>
      <c r="U22" s="103"/>
      <c r="V22" s="114"/>
    </row>
    <row r="23" spans="1:22" ht="14.4" customHeight="1" x14ac:dyDescent="0.25">
      <c r="A23" s="115">
        <f>A22+1</f>
        <v>8</v>
      </c>
      <c r="B23" s="116"/>
      <c r="C23" s="119">
        <v>3.4027777777777784E-3</v>
      </c>
      <c r="D23" s="119">
        <v>6.7361111111111103E-3</v>
      </c>
      <c r="E23" s="119">
        <v>0.01</v>
      </c>
      <c r="F23" s="119">
        <v>1.3333333333333334E-2</v>
      </c>
      <c r="G23" s="119">
        <v>1.6689814814814817E-2</v>
      </c>
      <c r="H23" s="119">
        <v>2.011574074074074E-2</v>
      </c>
      <c r="I23" s="119">
        <v>2.3472222222222217E-2</v>
      </c>
      <c r="J23" s="119">
        <v>2.6863425925925926E-2</v>
      </c>
      <c r="K23" s="119">
        <v>3.0254629629629631E-2</v>
      </c>
      <c r="L23" s="119">
        <v>3.3796296296296297E-2</v>
      </c>
      <c r="M23" s="119">
        <v>3.7372685185185189E-2</v>
      </c>
      <c r="N23" s="119">
        <v>4.1111111111111112E-2</v>
      </c>
      <c r="O23" s="117">
        <v>4.4849537037037035E-2</v>
      </c>
      <c r="P23" s="117">
        <v>4.8622685185185179E-2</v>
      </c>
      <c r="Q23" s="117">
        <v>5.2395833333333336E-2</v>
      </c>
      <c r="R23" s="117">
        <v>5.6273148148148149E-2</v>
      </c>
      <c r="S23" s="117">
        <v>6.0300925925925924E-2</v>
      </c>
      <c r="T23" s="117">
        <v>6.4479166666666657E-2</v>
      </c>
      <c r="U23" s="117">
        <v>6.8715277777777778E-2</v>
      </c>
      <c r="V23" s="120">
        <f>M22</f>
        <v>7.2974537037037032E-2</v>
      </c>
    </row>
    <row r="24" spans="1:22" ht="13.2" customHeight="1" thickBot="1" x14ac:dyDescent="0.3">
      <c r="A24" s="121">
        <f>A22+1</f>
        <v>8</v>
      </c>
      <c r="B24" s="122"/>
      <c r="C24" s="123">
        <v>3.4027777777777784E-3</v>
      </c>
      <c r="D24" s="123">
        <v>3.3333333333333318E-3</v>
      </c>
      <c r="E24" s="123">
        <v>3.26388888888889E-3</v>
      </c>
      <c r="F24" s="123">
        <v>3.333333333333334E-3</v>
      </c>
      <c r="G24" s="123">
        <v>3.3564814814814829E-3</v>
      </c>
      <c r="H24" s="123">
        <v>3.4259259259259225E-3</v>
      </c>
      <c r="I24" s="123">
        <v>3.3564814814814777E-3</v>
      </c>
      <c r="J24" s="123">
        <v>3.3912037037037088E-3</v>
      </c>
      <c r="K24" s="123">
        <v>3.3912037037037053E-3</v>
      </c>
      <c r="L24" s="123">
        <v>3.5416666666666652E-3</v>
      </c>
      <c r="M24" s="125">
        <v>3.5763888888888928E-3</v>
      </c>
      <c r="N24" s="123">
        <v>3.7384259259259228E-3</v>
      </c>
      <c r="O24" s="123">
        <v>3.7384259259259228E-3</v>
      </c>
      <c r="P24" s="123">
        <v>3.7731481481481435E-3</v>
      </c>
      <c r="Q24" s="123">
        <v>3.7731481481481574E-3</v>
      </c>
      <c r="R24" s="123">
        <v>3.8773148148148126E-3</v>
      </c>
      <c r="S24" s="123">
        <v>4.027777777777776E-3</v>
      </c>
      <c r="T24" s="123">
        <v>4.1782407407407324E-3</v>
      </c>
      <c r="U24" s="123">
        <v>4.236111111111121E-3</v>
      </c>
      <c r="V24" s="126">
        <f>V23-U23</f>
        <v>4.2592592592592543E-3</v>
      </c>
    </row>
    <row r="25" spans="1:22" ht="14.4" customHeight="1" x14ac:dyDescent="0.3">
      <c r="A25" s="100"/>
      <c r="B25" s="101">
        <v>216</v>
      </c>
      <c r="C25" s="102" t="s">
        <v>211</v>
      </c>
      <c r="D25" s="103"/>
      <c r="E25" s="103"/>
      <c r="F25" s="103"/>
      <c r="G25" s="103"/>
      <c r="H25" s="104" t="s">
        <v>212</v>
      </c>
      <c r="I25" s="105"/>
      <c r="J25" s="106" t="s">
        <v>9</v>
      </c>
      <c r="K25" s="107" t="s">
        <v>23</v>
      </c>
      <c r="L25" s="103"/>
      <c r="M25" s="127" t="s">
        <v>356</v>
      </c>
      <c r="N25" s="109"/>
      <c r="O25" s="110"/>
      <c r="P25" s="103"/>
      <c r="Q25" s="111" t="s">
        <v>355</v>
      </c>
      <c r="R25" s="103"/>
      <c r="S25" s="112"/>
      <c r="T25" s="113"/>
      <c r="U25" s="103"/>
      <c r="V25" s="114"/>
    </row>
    <row r="26" spans="1:22" ht="14.4" customHeight="1" x14ac:dyDescent="0.25">
      <c r="A26" s="115">
        <f>A25+1</f>
        <v>1</v>
      </c>
      <c r="B26" s="116"/>
      <c r="C26" s="119">
        <v>3.4027777777777784E-3</v>
      </c>
      <c r="D26" s="119">
        <v>6.7476851851851856E-3</v>
      </c>
      <c r="E26" s="119">
        <v>1.0069444444444445E-2</v>
      </c>
      <c r="F26" s="119">
        <v>1.3472222222222221E-2</v>
      </c>
      <c r="G26" s="119">
        <v>1.6863425925925928E-2</v>
      </c>
      <c r="H26" s="119">
        <v>2.0254629629629629E-2</v>
      </c>
      <c r="I26" s="119">
        <v>2.3576388888888893E-2</v>
      </c>
      <c r="J26" s="119">
        <v>2.6967592592592595E-2</v>
      </c>
      <c r="K26" s="119">
        <v>3.0312499999999996E-2</v>
      </c>
      <c r="L26" s="117"/>
      <c r="M26" s="119"/>
      <c r="N26" s="117"/>
      <c r="O26" s="117"/>
      <c r="P26" s="117"/>
      <c r="Q26" s="117"/>
      <c r="R26" s="117"/>
      <c r="S26" s="117"/>
      <c r="T26" s="117"/>
      <c r="U26" s="117"/>
      <c r="V26" s="120"/>
    </row>
    <row r="27" spans="1:22" ht="13.2" customHeight="1" thickBot="1" x14ac:dyDescent="0.3">
      <c r="A27" s="121">
        <f>A25+1</f>
        <v>1</v>
      </c>
      <c r="B27" s="122"/>
      <c r="C27" s="123">
        <v>3.4027777777777784E-3</v>
      </c>
      <c r="D27" s="123">
        <v>3.3449074074074071E-3</v>
      </c>
      <c r="E27" s="123">
        <v>3.3217592592592595E-3</v>
      </c>
      <c r="F27" s="123">
        <v>3.4027777777777754E-3</v>
      </c>
      <c r="G27" s="123">
        <v>3.391203703703707E-3</v>
      </c>
      <c r="H27" s="123">
        <v>3.3912037037037018E-3</v>
      </c>
      <c r="I27" s="123">
        <v>3.3217592592592639E-3</v>
      </c>
      <c r="J27" s="123">
        <v>3.3912037037037018E-3</v>
      </c>
      <c r="K27" s="123">
        <v>3.3449074074074006E-3</v>
      </c>
      <c r="L27" s="123"/>
      <c r="M27" s="125"/>
      <c r="N27" s="123"/>
      <c r="O27" s="123"/>
      <c r="P27" s="123"/>
      <c r="Q27" s="123"/>
      <c r="R27" s="123"/>
      <c r="S27" s="123"/>
      <c r="T27" s="123"/>
      <c r="U27" s="123"/>
      <c r="V27" s="126"/>
    </row>
    <row r="28" spans="1:22" ht="14.4" customHeight="1" x14ac:dyDescent="0.3">
      <c r="A28" s="100"/>
      <c r="B28" s="101">
        <v>227</v>
      </c>
      <c r="C28" s="102" t="s">
        <v>225</v>
      </c>
      <c r="D28" s="103"/>
      <c r="E28" s="103"/>
      <c r="F28" s="103"/>
      <c r="G28" s="103"/>
      <c r="H28" s="104" t="s">
        <v>226</v>
      </c>
      <c r="I28" s="105"/>
      <c r="J28" s="106" t="s">
        <v>9</v>
      </c>
      <c r="K28" s="107" t="s">
        <v>208</v>
      </c>
      <c r="L28" s="103"/>
      <c r="M28" s="127" t="s">
        <v>356</v>
      </c>
      <c r="N28" s="109"/>
      <c r="O28" s="110"/>
      <c r="P28" s="103"/>
      <c r="Q28" s="111" t="s">
        <v>355</v>
      </c>
      <c r="R28" s="103"/>
      <c r="S28" s="112"/>
      <c r="T28" s="113"/>
      <c r="U28" s="103"/>
      <c r="V28" s="114"/>
    </row>
    <row r="29" spans="1:22" ht="14.4" customHeight="1" x14ac:dyDescent="0.25">
      <c r="A29" s="115">
        <f>A28+1</f>
        <v>1</v>
      </c>
      <c r="B29" s="116"/>
      <c r="C29" s="117">
        <v>3.3449074074074071E-3</v>
      </c>
      <c r="D29" s="117">
        <v>6.5277777777777782E-3</v>
      </c>
      <c r="E29" s="117">
        <v>9.6527777777777775E-3</v>
      </c>
      <c r="F29" s="117">
        <v>1.2800925925925926E-2</v>
      </c>
      <c r="G29" s="117">
        <v>1.5949074074074074E-2</v>
      </c>
      <c r="H29" s="117">
        <v>1.9108796296296294E-2</v>
      </c>
      <c r="I29" s="117">
        <v>2.2280092592592591E-2</v>
      </c>
      <c r="J29" s="117">
        <v>2.5462962962962962E-2</v>
      </c>
      <c r="K29" s="118">
        <v>2.8668981481481479E-2</v>
      </c>
      <c r="L29" s="117">
        <v>3.1863425925925927E-2</v>
      </c>
      <c r="M29" s="119">
        <v>3.5104166666666665E-2</v>
      </c>
      <c r="N29" s="117">
        <v>3.8854166666666669E-2</v>
      </c>
      <c r="O29" s="117">
        <v>4.2037037037037039E-2</v>
      </c>
      <c r="P29" s="117">
        <v>4.5347222222222226E-2</v>
      </c>
      <c r="Q29" s="117">
        <v>4.8611111111111112E-2</v>
      </c>
      <c r="R29" s="117">
        <v>5.1898148148148145E-2</v>
      </c>
      <c r="S29" s="117">
        <v>5.5196759259259265E-2</v>
      </c>
      <c r="T29" s="117"/>
      <c r="U29" s="117"/>
      <c r="V29" s="120"/>
    </row>
    <row r="30" spans="1:22" ht="13.2" customHeight="1" thickBot="1" x14ac:dyDescent="0.3">
      <c r="A30" s="121">
        <f>A28+1</f>
        <v>1</v>
      </c>
      <c r="B30" s="122"/>
      <c r="C30" s="123">
        <v>3.3449074074074071E-3</v>
      </c>
      <c r="D30" s="123">
        <v>3.1828703703703711E-3</v>
      </c>
      <c r="E30" s="123">
        <v>3.1249999999999993E-3</v>
      </c>
      <c r="F30" s="123">
        <v>3.1481481481481482E-3</v>
      </c>
      <c r="G30" s="123">
        <v>3.1481481481481482E-3</v>
      </c>
      <c r="H30" s="123">
        <v>3.15972222222222E-3</v>
      </c>
      <c r="I30" s="123">
        <v>3.1712962962962971E-3</v>
      </c>
      <c r="J30" s="123">
        <v>3.1828703703703706E-3</v>
      </c>
      <c r="K30" s="124">
        <v>3.2060185185185178E-3</v>
      </c>
      <c r="L30" s="123">
        <v>3.1944444444444477E-3</v>
      </c>
      <c r="M30" s="125">
        <v>3.2407407407407385E-3</v>
      </c>
      <c r="N30" s="123">
        <v>3.7500000000000033E-3</v>
      </c>
      <c r="O30" s="123">
        <v>3.1828703703703706E-3</v>
      </c>
      <c r="P30" s="123">
        <v>3.3101851851851868E-3</v>
      </c>
      <c r="Q30" s="123">
        <v>3.2638888888888856E-3</v>
      </c>
      <c r="R30" s="123">
        <v>3.2870370370370328E-3</v>
      </c>
      <c r="S30" s="123">
        <v>3.2986111111111202E-3</v>
      </c>
      <c r="T30" s="123"/>
      <c r="U30" s="123"/>
      <c r="V30" s="126"/>
    </row>
    <row r="31" spans="1:22" ht="14.4" customHeight="1" thickBot="1" x14ac:dyDescent="0.3">
      <c r="A31" s="78"/>
      <c r="B31" s="79">
        <v>217</v>
      </c>
      <c r="C31" s="129" t="s">
        <v>213</v>
      </c>
      <c r="D31" s="130"/>
      <c r="E31" s="130"/>
      <c r="F31" s="130"/>
      <c r="G31" s="130"/>
      <c r="H31" s="131" t="s">
        <v>214</v>
      </c>
      <c r="I31" s="132"/>
      <c r="J31" s="133" t="s">
        <v>215</v>
      </c>
      <c r="K31" s="134"/>
      <c r="L31" s="130"/>
      <c r="M31" s="135" t="s">
        <v>287</v>
      </c>
      <c r="N31" s="136"/>
      <c r="O31" s="137"/>
      <c r="P31" s="130"/>
      <c r="Q31" s="138"/>
      <c r="R31" s="130"/>
      <c r="S31" s="139"/>
      <c r="T31" s="140"/>
      <c r="U31" s="130"/>
      <c r="V31" s="141"/>
    </row>
    <row r="32" spans="1:22" ht="14.4" customHeight="1" thickBot="1" x14ac:dyDescent="0.3">
      <c r="A32" s="78"/>
      <c r="B32" s="79">
        <v>219</v>
      </c>
      <c r="C32" s="129" t="s">
        <v>234</v>
      </c>
      <c r="D32" s="130"/>
      <c r="E32" s="130"/>
      <c r="F32" s="130"/>
      <c r="G32" s="130"/>
      <c r="H32" s="131" t="s">
        <v>235</v>
      </c>
      <c r="I32" s="132"/>
      <c r="J32" s="133" t="s">
        <v>215</v>
      </c>
      <c r="K32" s="134"/>
      <c r="L32" s="130"/>
      <c r="M32" s="135" t="s">
        <v>287</v>
      </c>
      <c r="N32" s="136"/>
      <c r="O32" s="137"/>
      <c r="P32" s="130"/>
      <c r="Q32" s="138"/>
      <c r="R32" s="130"/>
      <c r="S32" s="139"/>
      <c r="T32" s="140"/>
      <c r="U32" s="130"/>
      <c r="V32" s="141"/>
    </row>
    <row r="33" spans="1:22" ht="14.4" customHeight="1" thickBot="1" x14ac:dyDescent="0.3">
      <c r="A33" s="78"/>
      <c r="B33" s="79">
        <v>218</v>
      </c>
      <c r="C33" s="129" t="s">
        <v>238</v>
      </c>
      <c r="D33" s="130"/>
      <c r="E33" s="130"/>
      <c r="F33" s="130"/>
      <c r="G33" s="130"/>
      <c r="H33" s="131" t="s">
        <v>239</v>
      </c>
      <c r="I33" s="132"/>
      <c r="J33" s="133" t="s">
        <v>215</v>
      </c>
      <c r="K33" s="134"/>
      <c r="L33" s="130"/>
      <c r="M33" s="135" t="s">
        <v>287</v>
      </c>
      <c r="N33" s="136"/>
      <c r="O33" s="137"/>
      <c r="P33" s="130"/>
      <c r="Q33" s="138"/>
      <c r="R33" s="130"/>
      <c r="S33" s="139"/>
      <c r="T33" s="140"/>
      <c r="U33" s="130"/>
      <c r="V33" s="141"/>
    </row>
    <row r="34" spans="1:22" ht="14.4" customHeight="1" thickBot="1" x14ac:dyDescent="0.3">
      <c r="A34" s="78"/>
      <c r="B34" s="79">
        <v>215</v>
      </c>
      <c r="C34" s="129" t="s">
        <v>218</v>
      </c>
      <c r="D34" s="130"/>
      <c r="E34" s="130"/>
      <c r="F34" s="130"/>
      <c r="G34" s="130"/>
      <c r="H34" s="131" t="s">
        <v>219</v>
      </c>
      <c r="I34" s="132"/>
      <c r="J34" s="133" t="s">
        <v>220</v>
      </c>
      <c r="K34" s="134"/>
      <c r="L34" s="130"/>
      <c r="M34" s="135" t="s">
        <v>287</v>
      </c>
      <c r="N34" s="136"/>
      <c r="O34" s="137"/>
      <c r="P34" s="130"/>
      <c r="Q34" s="138"/>
      <c r="R34" s="130"/>
      <c r="S34" s="139"/>
      <c r="T34" s="140"/>
      <c r="U34" s="130"/>
      <c r="V34" s="141"/>
    </row>
    <row r="35" spans="1:22" ht="14.4" customHeight="1" thickBot="1" x14ac:dyDescent="0.3">
      <c r="A35" s="78"/>
      <c r="B35" s="79">
        <v>224</v>
      </c>
      <c r="C35" s="129" t="s">
        <v>229</v>
      </c>
      <c r="D35" s="130"/>
      <c r="E35" s="130"/>
      <c r="F35" s="130"/>
      <c r="G35" s="130"/>
      <c r="H35" s="131" t="s">
        <v>230</v>
      </c>
      <c r="I35" s="132"/>
      <c r="J35" s="133" t="s">
        <v>231</v>
      </c>
      <c r="K35" s="134"/>
      <c r="L35" s="130"/>
      <c r="M35" s="135" t="s">
        <v>287</v>
      </c>
      <c r="N35" s="136"/>
      <c r="O35" s="137"/>
      <c r="P35" s="130"/>
      <c r="Q35" s="138"/>
      <c r="R35" s="130"/>
      <c r="S35" s="139"/>
      <c r="T35" s="140"/>
      <c r="U35" s="130"/>
      <c r="V35" s="14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9.33203125" style="17" customWidth="1"/>
    <col min="9" max="9" width="4" style="17" customWidth="1"/>
    <col min="10" max="10" width="6.109375" style="17" customWidth="1"/>
    <col min="11" max="11" width="6.109375" style="51" customWidth="1"/>
    <col min="12" max="12" width="6.109375" style="17" customWidth="1"/>
    <col min="13" max="13" width="6.664062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271</v>
      </c>
      <c r="C1" s="3"/>
      <c r="H1" s="4"/>
      <c r="I1" s="2" t="s">
        <v>280</v>
      </c>
      <c r="K1" s="4"/>
      <c r="L1" s="5"/>
    </row>
    <row r="2" spans="1:22" s="1" customFormat="1" thickBot="1" x14ac:dyDescent="0.3">
      <c r="H2" s="4"/>
      <c r="K2" s="4"/>
      <c r="L2" s="5"/>
      <c r="M2" s="65" t="str">
        <f>$M$4</f>
        <v>4:39.62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8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customHeight="1" thickBot="1" x14ac:dyDescent="0.3">
      <c r="A4" s="29">
        <v>1</v>
      </c>
      <c r="B4" s="30">
        <v>84</v>
      </c>
      <c r="C4" s="31" t="s">
        <v>46</v>
      </c>
      <c r="D4" s="32"/>
      <c r="E4" s="32"/>
      <c r="F4" s="32"/>
      <c r="G4" s="32"/>
      <c r="H4" s="33" t="s">
        <v>47</v>
      </c>
      <c r="I4" s="33"/>
      <c r="J4" s="34" t="s">
        <v>48</v>
      </c>
      <c r="K4" s="50"/>
      <c r="L4" s="32"/>
      <c r="M4" s="52" t="s">
        <v>288</v>
      </c>
      <c r="N4" s="66"/>
      <c r="O4" s="53">
        <f t="shared" ref="O4:O23" si="0">M4-$M$2</f>
        <v>0</v>
      </c>
      <c r="P4" s="32"/>
      <c r="Q4" s="67"/>
      <c r="R4" s="32"/>
      <c r="S4" s="35" t="s">
        <v>10</v>
      </c>
      <c r="T4" s="36"/>
      <c r="U4" s="32"/>
      <c r="V4" s="68"/>
    </row>
    <row r="5" spans="1:22" ht="14.4" customHeight="1" thickBot="1" x14ac:dyDescent="0.3">
      <c r="A5" s="29">
        <v>2</v>
      </c>
      <c r="B5" s="30">
        <v>60</v>
      </c>
      <c r="C5" s="31" t="s">
        <v>81</v>
      </c>
      <c r="D5" s="32"/>
      <c r="E5" s="32"/>
      <c r="F5" s="32"/>
      <c r="G5" s="32"/>
      <c r="H5" s="33" t="s">
        <v>82</v>
      </c>
      <c r="I5" s="33"/>
      <c r="J5" s="34" t="s">
        <v>9</v>
      </c>
      <c r="K5" s="50" t="s">
        <v>57</v>
      </c>
      <c r="L5" s="32"/>
      <c r="M5" s="52">
        <v>3.406828703703704E-3</v>
      </c>
      <c r="N5" s="66"/>
      <c r="O5" s="53">
        <f t="shared" si="0"/>
        <v>1.7048611111111171E-4</v>
      </c>
      <c r="P5" s="32"/>
      <c r="Q5" s="67"/>
      <c r="R5" s="32"/>
      <c r="S5" s="35"/>
      <c r="T5" s="36"/>
      <c r="U5" s="32"/>
      <c r="V5" s="68"/>
    </row>
    <row r="6" spans="1:22" ht="14.4" customHeight="1" thickBot="1" x14ac:dyDescent="0.3">
      <c r="A6" s="29">
        <v>3</v>
      </c>
      <c r="B6" s="30">
        <v>76</v>
      </c>
      <c r="C6" s="31" t="s">
        <v>62</v>
      </c>
      <c r="D6" s="32"/>
      <c r="E6" s="32"/>
      <c r="F6" s="32"/>
      <c r="G6" s="32"/>
      <c r="H6" s="33" t="s">
        <v>63</v>
      </c>
      <c r="I6" s="33"/>
      <c r="J6" s="34" t="s">
        <v>9</v>
      </c>
      <c r="K6" s="50" t="s">
        <v>23</v>
      </c>
      <c r="L6" s="32"/>
      <c r="M6" s="52" t="s">
        <v>289</v>
      </c>
      <c r="N6" s="66"/>
      <c r="O6" s="53">
        <f t="shared" si="0"/>
        <v>1.759259259259266E-4</v>
      </c>
      <c r="P6" s="32"/>
      <c r="Q6" s="67"/>
      <c r="R6" s="32"/>
      <c r="S6" s="35" t="s">
        <v>10</v>
      </c>
      <c r="T6" s="36"/>
      <c r="U6" s="32"/>
      <c r="V6" s="68"/>
    </row>
    <row r="7" spans="1:22" ht="14.4" customHeight="1" thickBot="1" x14ac:dyDescent="0.3">
      <c r="A7" s="29">
        <v>4</v>
      </c>
      <c r="B7" s="30">
        <v>79</v>
      </c>
      <c r="C7" s="31" t="s">
        <v>88</v>
      </c>
      <c r="D7" s="32"/>
      <c r="E7" s="32"/>
      <c r="F7" s="32"/>
      <c r="G7" s="32"/>
      <c r="H7" s="33" t="s">
        <v>87</v>
      </c>
      <c r="I7" s="33"/>
      <c r="J7" s="34" t="s">
        <v>9</v>
      </c>
      <c r="K7" s="50" t="s">
        <v>23</v>
      </c>
      <c r="L7" s="32"/>
      <c r="M7" s="52" t="s">
        <v>290</v>
      </c>
      <c r="N7" s="66"/>
      <c r="O7" s="53">
        <f t="shared" si="0"/>
        <v>3.9131944444444457E-4</v>
      </c>
      <c r="P7" s="32"/>
      <c r="Q7" s="67"/>
      <c r="R7" s="32"/>
      <c r="S7" s="35"/>
      <c r="T7" s="36"/>
      <c r="U7" s="32"/>
      <c r="V7" s="68"/>
    </row>
    <row r="8" spans="1:22" ht="14.4" customHeight="1" thickBot="1" x14ac:dyDescent="0.3">
      <c r="A8" s="29">
        <v>5</v>
      </c>
      <c r="B8" s="30">
        <v>59</v>
      </c>
      <c r="C8" s="31" t="s">
        <v>58</v>
      </c>
      <c r="D8" s="32"/>
      <c r="E8" s="32"/>
      <c r="F8" s="32"/>
      <c r="G8" s="32"/>
      <c r="H8" s="33" t="s">
        <v>59</v>
      </c>
      <c r="I8" s="33"/>
      <c r="J8" s="34" t="s">
        <v>9</v>
      </c>
      <c r="K8" s="50" t="s">
        <v>57</v>
      </c>
      <c r="L8" s="32"/>
      <c r="M8" s="52" t="s">
        <v>291</v>
      </c>
      <c r="N8" s="66"/>
      <c r="O8" s="53">
        <f t="shared" si="0"/>
        <v>4.0300925925925964E-4</v>
      </c>
      <c r="P8" s="32"/>
      <c r="Q8" s="67"/>
      <c r="R8" s="32"/>
      <c r="S8" s="35" t="s">
        <v>10</v>
      </c>
      <c r="T8" s="36"/>
      <c r="U8" s="32"/>
      <c r="V8" s="68"/>
    </row>
    <row r="9" spans="1:22" ht="14.4" customHeight="1" thickBot="1" x14ac:dyDescent="0.3">
      <c r="A9" s="29">
        <v>6</v>
      </c>
      <c r="B9" s="30">
        <v>35</v>
      </c>
      <c r="C9" s="31" t="s">
        <v>75</v>
      </c>
      <c r="D9" s="32"/>
      <c r="E9" s="32"/>
      <c r="F9" s="32"/>
      <c r="G9" s="32"/>
      <c r="H9" s="33" t="s">
        <v>76</v>
      </c>
      <c r="I9" s="33"/>
      <c r="J9" s="34" t="s">
        <v>9</v>
      </c>
      <c r="K9" s="50" t="s">
        <v>25</v>
      </c>
      <c r="L9" s="32"/>
      <c r="M9" s="52" t="s">
        <v>292</v>
      </c>
      <c r="N9" s="66"/>
      <c r="O9" s="53">
        <f t="shared" si="0"/>
        <v>4.8530092592592635E-4</v>
      </c>
      <c r="P9" s="32"/>
      <c r="Q9" s="67"/>
      <c r="R9" s="32"/>
      <c r="S9" s="35" t="s">
        <v>10</v>
      </c>
      <c r="T9" s="36"/>
      <c r="U9" s="32"/>
      <c r="V9" s="68"/>
    </row>
    <row r="10" spans="1:22" ht="14.4" customHeight="1" thickBot="1" x14ac:dyDescent="0.3">
      <c r="A10" s="29">
        <v>7</v>
      </c>
      <c r="B10" s="30">
        <v>32</v>
      </c>
      <c r="C10" s="31" t="s">
        <v>53</v>
      </c>
      <c r="D10" s="32"/>
      <c r="E10" s="32"/>
      <c r="F10" s="32"/>
      <c r="G10" s="32"/>
      <c r="H10" s="33" t="s">
        <v>54</v>
      </c>
      <c r="I10" s="33"/>
      <c r="J10" s="34" t="s">
        <v>9</v>
      </c>
      <c r="K10" s="50" t="s">
        <v>25</v>
      </c>
      <c r="L10" s="32"/>
      <c r="M10" s="52" t="s">
        <v>293</v>
      </c>
      <c r="N10" s="66"/>
      <c r="O10" s="53">
        <f t="shared" si="0"/>
        <v>5.7824074074074115E-4</v>
      </c>
      <c r="P10" s="32"/>
      <c r="Q10" s="67"/>
      <c r="R10" s="32"/>
      <c r="S10" s="35" t="s">
        <v>10</v>
      </c>
      <c r="T10" s="36"/>
      <c r="U10" s="32"/>
      <c r="V10" s="68"/>
    </row>
    <row r="11" spans="1:22" ht="14.4" customHeight="1" thickBot="1" x14ac:dyDescent="0.3">
      <c r="A11" s="29">
        <v>8</v>
      </c>
      <c r="B11" s="30">
        <v>58</v>
      </c>
      <c r="C11" s="31" t="s">
        <v>55</v>
      </c>
      <c r="D11" s="32"/>
      <c r="E11" s="32"/>
      <c r="F11" s="32"/>
      <c r="G11" s="32"/>
      <c r="H11" s="33" t="s">
        <v>56</v>
      </c>
      <c r="I11" s="33"/>
      <c r="J11" s="34" t="s">
        <v>9</v>
      </c>
      <c r="K11" s="50" t="s">
        <v>57</v>
      </c>
      <c r="L11" s="32"/>
      <c r="M11" s="52" t="s">
        <v>294</v>
      </c>
      <c r="N11" s="66"/>
      <c r="O11" s="53">
        <f t="shared" si="0"/>
        <v>6.8611111111111173E-4</v>
      </c>
      <c r="P11" s="32"/>
      <c r="Q11" s="67"/>
      <c r="R11" s="32"/>
      <c r="S11" s="35" t="s">
        <v>10</v>
      </c>
      <c r="T11" s="36"/>
      <c r="U11" s="32"/>
      <c r="V11" s="68"/>
    </row>
    <row r="12" spans="1:22" ht="14.4" customHeight="1" thickBot="1" x14ac:dyDescent="0.3">
      <c r="A12" s="29">
        <v>9</v>
      </c>
      <c r="B12" s="30">
        <v>68</v>
      </c>
      <c r="C12" s="31" t="s">
        <v>64</v>
      </c>
      <c r="D12" s="32"/>
      <c r="E12" s="32"/>
      <c r="F12" s="32"/>
      <c r="G12" s="32"/>
      <c r="H12" s="33" t="s">
        <v>65</v>
      </c>
      <c r="I12" s="33"/>
      <c r="J12" s="34" t="s">
        <v>9</v>
      </c>
      <c r="K12" s="50" t="s">
        <v>21</v>
      </c>
      <c r="L12" s="32"/>
      <c r="M12" s="52" t="s">
        <v>295</v>
      </c>
      <c r="N12" s="66"/>
      <c r="O12" s="53">
        <f t="shared" si="0"/>
        <v>7.2303240740740791E-4</v>
      </c>
      <c r="P12" s="32"/>
      <c r="Q12" s="67"/>
      <c r="R12" s="32"/>
      <c r="S12" s="35" t="s">
        <v>10</v>
      </c>
      <c r="T12" s="36"/>
      <c r="U12" s="32"/>
      <c r="V12" s="68"/>
    </row>
    <row r="13" spans="1:22" ht="14.4" customHeight="1" thickBot="1" x14ac:dyDescent="0.3">
      <c r="A13" s="29">
        <v>10</v>
      </c>
      <c r="B13" s="30">
        <v>61</v>
      </c>
      <c r="C13" s="31" t="s">
        <v>83</v>
      </c>
      <c r="D13" s="32"/>
      <c r="E13" s="32"/>
      <c r="F13" s="32"/>
      <c r="G13" s="32"/>
      <c r="H13" s="33" t="s">
        <v>84</v>
      </c>
      <c r="I13" s="33"/>
      <c r="J13" s="34" t="s">
        <v>9</v>
      </c>
      <c r="K13" s="50" t="s">
        <v>85</v>
      </c>
      <c r="L13" s="32"/>
      <c r="M13" s="52" t="s">
        <v>296</v>
      </c>
      <c r="N13" s="66"/>
      <c r="O13" s="53">
        <f t="shared" si="0"/>
        <v>8.3668981481481572E-4</v>
      </c>
      <c r="P13" s="32"/>
      <c r="Q13" s="67"/>
      <c r="R13" s="32"/>
      <c r="S13" s="35"/>
      <c r="T13" s="36"/>
      <c r="U13" s="32"/>
      <c r="V13" s="68"/>
    </row>
    <row r="14" spans="1:22" ht="14.4" thickBot="1" x14ac:dyDescent="0.3">
      <c r="A14" s="29">
        <v>11</v>
      </c>
      <c r="B14" s="30">
        <v>78</v>
      </c>
      <c r="C14" s="31" t="s">
        <v>68</v>
      </c>
      <c r="D14" s="32"/>
      <c r="E14" s="32"/>
      <c r="F14" s="32"/>
      <c r="G14" s="32"/>
      <c r="H14" s="33" t="s">
        <v>69</v>
      </c>
      <c r="I14" s="33"/>
      <c r="J14" s="34" t="s">
        <v>9</v>
      </c>
      <c r="K14" s="50" t="s">
        <v>23</v>
      </c>
      <c r="L14" s="32"/>
      <c r="M14" s="52" t="s">
        <v>297</v>
      </c>
      <c r="N14" s="66"/>
      <c r="O14" s="53">
        <f t="shared" si="0"/>
        <v>8.5543981481481539E-4</v>
      </c>
      <c r="P14" s="32"/>
      <c r="Q14" s="67"/>
      <c r="R14" s="32"/>
      <c r="S14" s="35" t="s">
        <v>10</v>
      </c>
      <c r="T14" s="36"/>
      <c r="U14" s="32"/>
      <c r="V14" s="68"/>
    </row>
    <row r="15" spans="1:22" ht="14.4" thickBot="1" x14ac:dyDescent="0.3">
      <c r="A15" s="29">
        <v>12</v>
      </c>
      <c r="B15" s="30">
        <v>75</v>
      </c>
      <c r="C15" s="31" t="s">
        <v>51</v>
      </c>
      <c r="D15" s="32"/>
      <c r="E15" s="32"/>
      <c r="F15" s="32"/>
      <c r="G15" s="32"/>
      <c r="H15" s="33" t="s">
        <v>52</v>
      </c>
      <c r="I15" s="33"/>
      <c r="J15" s="34" t="s">
        <v>9</v>
      </c>
      <c r="K15" s="50" t="s">
        <v>23</v>
      </c>
      <c r="L15" s="32"/>
      <c r="M15" s="52" t="s">
        <v>298</v>
      </c>
      <c r="N15" s="66"/>
      <c r="O15" s="53">
        <f t="shared" si="0"/>
        <v>1.0178240740740751E-3</v>
      </c>
      <c r="P15" s="32"/>
      <c r="Q15" s="67"/>
      <c r="R15" s="32"/>
      <c r="S15" s="35" t="s">
        <v>10</v>
      </c>
      <c r="T15" s="36"/>
      <c r="U15" s="32"/>
      <c r="V15" s="68"/>
    </row>
    <row r="16" spans="1:22" ht="14.4" thickBot="1" x14ac:dyDescent="0.3">
      <c r="A16" s="29">
        <v>13</v>
      </c>
      <c r="B16" s="30">
        <v>77</v>
      </c>
      <c r="C16" s="31" t="s">
        <v>66</v>
      </c>
      <c r="D16" s="32"/>
      <c r="E16" s="32"/>
      <c r="F16" s="32"/>
      <c r="G16" s="32"/>
      <c r="H16" s="33" t="s">
        <v>67</v>
      </c>
      <c r="I16" s="33"/>
      <c r="J16" s="34" t="s">
        <v>9</v>
      </c>
      <c r="K16" s="50" t="s">
        <v>23</v>
      </c>
      <c r="L16" s="32"/>
      <c r="M16" s="52" t="s">
        <v>299</v>
      </c>
      <c r="N16" s="66"/>
      <c r="O16" s="53">
        <f t="shared" si="0"/>
        <v>1.0621527777777777E-3</v>
      </c>
      <c r="P16" s="32"/>
      <c r="Q16" s="67"/>
      <c r="R16" s="32"/>
      <c r="S16" s="35" t="s">
        <v>10</v>
      </c>
      <c r="T16" s="36"/>
      <c r="U16" s="32"/>
      <c r="V16" s="68"/>
    </row>
    <row r="17" spans="1:22" ht="14.4" thickBot="1" x14ac:dyDescent="0.3">
      <c r="A17" s="29">
        <v>14</v>
      </c>
      <c r="B17" s="30">
        <v>33</v>
      </c>
      <c r="C17" s="31" t="s">
        <v>60</v>
      </c>
      <c r="D17" s="32"/>
      <c r="E17" s="32"/>
      <c r="F17" s="32"/>
      <c r="G17" s="32"/>
      <c r="H17" s="33" t="s">
        <v>61</v>
      </c>
      <c r="I17" s="33"/>
      <c r="J17" s="34" t="s">
        <v>9</v>
      </c>
      <c r="K17" s="50" t="s">
        <v>25</v>
      </c>
      <c r="L17" s="32"/>
      <c r="M17" s="52" t="s">
        <v>300</v>
      </c>
      <c r="N17" s="66"/>
      <c r="O17" s="53">
        <f t="shared" si="0"/>
        <v>1.080092592592593E-3</v>
      </c>
      <c r="P17" s="32"/>
      <c r="Q17" s="67"/>
      <c r="R17" s="32"/>
      <c r="S17" s="35" t="s">
        <v>10</v>
      </c>
      <c r="T17" s="36"/>
      <c r="U17" s="32"/>
      <c r="V17" s="68"/>
    </row>
    <row r="18" spans="1:22" ht="14.4" thickBot="1" x14ac:dyDescent="0.3">
      <c r="A18" s="29">
        <v>15</v>
      </c>
      <c r="B18" s="30">
        <v>44</v>
      </c>
      <c r="C18" s="31" t="s">
        <v>43</v>
      </c>
      <c r="D18" s="32"/>
      <c r="E18" s="32"/>
      <c r="F18" s="32"/>
      <c r="G18" s="32"/>
      <c r="H18" s="33" t="s">
        <v>44</v>
      </c>
      <c r="I18" s="33"/>
      <c r="J18" s="34" t="s">
        <v>9</v>
      </c>
      <c r="K18" s="50" t="s">
        <v>45</v>
      </c>
      <c r="L18" s="32"/>
      <c r="M18" s="52" t="s">
        <v>301</v>
      </c>
      <c r="N18" s="66"/>
      <c r="O18" s="53">
        <f t="shared" si="0"/>
        <v>1.0894675925925928E-3</v>
      </c>
      <c r="P18" s="32"/>
      <c r="Q18" s="67"/>
      <c r="R18" s="32"/>
      <c r="S18" s="35" t="s">
        <v>10</v>
      </c>
      <c r="T18" s="36"/>
      <c r="U18" s="32"/>
      <c r="V18" s="68"/>
    </row>
    <row r="19" spans="1:22" ht="14.4" thickBot="1" x14ac:dyDescent="0.3">
      <c r="A19" s="29">
        <v>16</v>
      </c>
      <c r="B19" s="30">
        <v>37</v>
      </c>
      <c r="C19" s="31" t="s">
        <v>79</v>
      </c>
      <c r="D19" s="32"/>
      <c r="E19" s="32"/>
      <c r="F19" s="32"/>
      <c r="G19" s="32"/>
      <c r="H19" s="33" t="s">
        <v>80</v>
      </c>
      <c r="I19" s="33"/>
      <c r="J19" s="34" t="s">
        <v>9</v>
      </c>
      <c r="K19" s="50" t="s">
        <v>25</v>
      </c>
      <c r="L19" s="32"/>
      <c r="M19" s="52" t="s">
        <v>302</v>
      </c>
      <c r="N19" s="66"/>
      <c r="O19" s="53">
        <f t="shared" si="0"/>
        <v>1.3113425925925927E-3</v>
      </c>
      <c r="P19" s="32"/>
      <c r="Q19" s="67"/>
      <c r="R19" s="32"/>
      <c r="S19" s="35"/>
      <c r="T19" s="36"/>
      <c r="U19" s="32"/>
      <c r="V19" s="68"/>
    </row>
    <row r="20" spans="1:22" ht="14.4" thickBot="1" x14ac:dyDescent="0.3">
      <c r="A20" s="29">
        <v>17</v>
      </c>
      <c r="B20" s="30">
        <v>31</v>
      </c>
      <c r="C20" s="31" t="s">
        <v>49</v>
      </c>
      <c r="D20" s="32"/>
      <c r="E20" s="32"/>
      <c r="F20" s="32"/>
      <c r="G20" s="32"/>
      <c r="H20" s="33" t="s">
        <v>50</v>
      </c>
      <c r="I20" s="33"/>
      <c r="J20" s="34" t="s">
        <v>9</v>
      </c>
      <c r="K20" s="50" t="s">
        <v>25</v>
      </c>
      <c r="L20" s="32"/>
      <c r="M20" s="52" t="s">
        <v>303</v>
      </c>
      <c r="N20" s="66"/>
      <c r="O20" s="53">
        <f t="shared" si="0"/>
        <v>1.3634259259259263E-3</v>
      </c>
      <c r="P20" s="32"/>
      <c r="Q20" s="67"/>
      <c r="R20" s="32"/>
      <c r="S20" s="35" t="s">
        <v>10</v>
      </c>
      <c r="T20" s="36"/>
      <c r="U20" s="32"/>
      <c r="V20" s="68"/>
    </row>
    <row r="21" spans="1:22" ht="14.4" thickBot="1" x14ac:dyDescent="0.3">
      <c r="A21" s="29">
        <v>18</v>
      </c>
      <c r="B21" s="30">
        <v>3</v>
      </c>
      <c r="C21" s="31" t="s">
        <v>70</v>
      </c>
      <c r="D21" s="32"/>
      <c r="E21" s="32"/>
      <c r="F21" s="32"/>
      <c r="G21" s="32"/>
      <c r="H21" s="33" t="s">
        <v>71</v>
      </c>
      <c r="I21" s="33"/>
      <c r="J21" s="34" t="s">
        <v>9</v>
      </c>
      <c r="K21" s="50" t="s">
        <v>72</v>
      </c>
      <c r="L21" s="32"/>
      <c r="M21" s="52" t="s">
        <v>304</v>
      </c>
      <c r="N21" s="66"/>
      <c r="O21" s="53">
        <f t="shared" si="0"/>
        <v>1.4158564814814819E-3</v>
      </c>
      <c r="P21" s="32"/>
      <c r="Q21" s="67"/>
      <c r="R21" s="32"/>
      <c r="S21" s="35" t="s">
        <v>10</v>
      </c>
      <c r="T21" s="36"/>
      <c r="U21" s="32"/>
      <c r="V21" s="68"/>
    </row>
    <row r="22" spans="1:22" ht="14.4" thickBot="1" x14ac:dyDescent="0.3">
      <c r="A22" s="29">
        <v>19</v>
      </c>
      <c r="B22" s="30">
        <v>34</v>
      </c>
      <c r="C22" s="31" t="s">
        <v>73</v>
      </c>
      <c r="D22" s="32"/>
      <c r="E22" s="32"/>
      <c r="F22" s="32"/>
      <c r="G22" s="32"/>
      <c r="H22" s="33" t="s">
        <v>74</v>
      </c>
      <c r="I22" s="33"/>
      <c r="J22" s="34" t="s">
        <v>9</v>
      </c>
      <c r="K22" s="50" t="s">
        <v>25</v>
      </c>
      <c r="L22" s="32"/>
      <c r="M22" s="52" t="s">
        <v>305</v>
      </c>
      <c r="N22" s="66"/>
      <c r="O22" s="53">
        <f t="shared" si="0"/>
        <v>1.4703703703703706E-3</v>
      </c>
      <c r="P22" s="32"/>
      <c r="Q22" s="67"/>
      <c r="R22" s="32"/>
      <c r="S22" s="35" t="s">
        <v>10</v>
      </c>
      <c r="T22" s="36"/>
      <c r="U22" s="32"/>
      <c r="V22" s="68"/>
    </row>
    <row r="23" spans="1:22" ht="14.4" thickBot="1" x14ac:dyDescent="0.3">
      <c r="A23" s="29">
        <v>20</v>
      </c>
      <c r="B23" s="30">
        <v>36</v>
      </c>
      <c r="C23" s="31" t="s">
        <v>77</v>
      </c>
      <c r="D23" s="32"/>
      <c r="E23" s="32"/>
      <c r="F23" s="32"/>
      <c r="G23" s="32"/>
      <c r="H23" s="33" t="s">
        <v>78</v>
      </c>
      <c r="I23" s="33"/>
      <c r="J23" s="34" t="s">
        <v>9</v>
      </c>
      <c r="K23" s="50" t="s">
        <v>25</v>
      </c>
      <c r="L23" s="32"/>
      <c r="M23" s="52" t="s">
        <v>306</v>
      </c>
      <c r="N23" s="66"/>
      <c r="O23" s="53">
        <f t="shared" si="0"/>
        <v>1.5519675925925922E-3</v>
      </c>
      <c r="P23" s="32"/>
      <c r="Q23" s="67"/>
      <c r="R23" s="32"/>
      <c r="S23" s="35"/>
      <c r="T23" s="36"/>
      <c r="U23" s="32"/>
      <c r="V23" s="68"/>
    </row>
    <row r="24" spans="1:22" ht="14.4" thickBot="1" x14ac:dyDescent="0.3">
      <c r="A24" s="29"/>
      <c r="B24" s="30">
        <v>16</v>
      </c>
      <c r="C24" s="31" t="s">
        <v>89</v>
      </c>
      <c r="D24" s="32"/>
      <c r="E24" s="32"/>
      <c r="F24" s="32"/>
      <c r="G24" s="32"/>
      <c r="H24" s="33" t="s">
        <v>90</v>
      </c>
      <c r="I24" s="33"/>
      <c r="J24" s="34" t="s">
        <v>9</v>
      </c>
      <c r="K24" s="50" t="s">
        <v>91</v>
      </c>
      <c r="L24" s="32"/>
      <c r="M24" s="52" t="s">
        <v>287</v>
      </c>
      <c r="N24" s="66"/>
      <c r="O24" s="53"/>
      <c r="P24" s="32"/>
      <c r="Q24" s="67"/>
      <c r="R24" s="32"/>
      <c r="S24" s="35"/>
      <c r="T24" s="36"/>
      <c r="U24" s="32"/>
      <c r="V24" s="68"/>
    </row>
    <row r="25" spans="1:22" ht="14.4" thickBot="1" x14ac:dyDescent="0.3">
      <c r="A25" s="29"/>
      <c r="B25" s="30">
        <v>38</v>
      </c>
      <c r="C25" s="31" t="s">
        <v>86</v>
      </c>
      <c r="D25" s="32"/>
      <c r="E25" s="32"/>
      <c r="F25" s="32"/>
      <c r="G25" s="32"/>
      <c r="H25" s="33" t="s">
        <v>87</v>
      </c>
      <c r="I25" s="33"/>
      <c r="J25" s="34" t="s">
        <v>9</v>
      </c>
      <c r="K25" s="50" t="s">
        <v>25</v>
      </c>
      <c r="L25" s="32"/>
      <c r="M25" s="52" t="s">
        <v>287</v>
      </c>
      <c r="N25" s="66"/>
      <c r="O25" s="53"/>
      <c r="P25" s="32"/>
      <c r="Q25" s="67"/>
      <c r="R25" s="32"/>
      <c r="S25" s="35"/>
      <c r="T25" s="36"/>
      <c r="U25" s="32"/>
      <c r="V25" s="68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9.33203125" style="17" customWidth="1"/>
    <col min="9" max="9" width="4" style="17" customWidth="1"/>
    <col min="10" max="10" width="6.109375" style="17" customWidth="1"/>
    <col min="11" max="11" width="6.109375" style="51" customWidth="1"/>
    <col min="12" max="12" width="6.109375" style="17" customWidth="1"/>
    <col min="13" max="13" width="6.6640625" style="17" customWidth="1"/>
    <col min="14" max="14" width="6.109375" style="17" customWidth="1"/>
    <col min="15" max="15" width="7.5546875" style="17" customWidth="1"/>
    <col min="16" max="17" width="6.109375" style="17" customWidth="1"/>
    <col min="18" max="22" width="5.109375" style="17" customWidth="1"/>
    <col min="23" max="16384" width="8.88671875" style="11"/>
  </cols>
  <sheetData>
    <row r="1" spans="1:22" s="1" customFormat="1" ht="32.4" customHeight="1" x14ac:dyDescent="0.3">
      <c r="B1" s="2" t="s">
        <v>272</v>
      </c>
      <c r="C1" s="3"/>
      <c r="H1" s="4"/>
      <c r="I1" s="2" t="s">
        <v>280</v>
      </c>
      <c r="K1" s="4"/>
      <c r="L1" s="5"/>
    </row>
    <row r="2" spans="1:22" s="1" customFormat="1" thickBot="1" x14ac:dyDescent="0.3">
      <c r="H2" s="4"/>
      <c r="K2" s="4"/>
      <c r="L2" s="5"/>
      <c r="M2" s="65" t="str">
        <f>'1km M (2009-2010)'!$M$4</f>
        <v>5:00.54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8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customHeight="1" thickBot="1" x14ac:dyDescent="0.3">
      <c r="A4" s="29">
        <v>1</v>
      </c>
      <c r="B4" s="30">
        <v>51</v>
      </c>
      <c r="C4" s="31" t="s">
        <v>115</v>
      </c>
      <c r="D4" s="32"/>
      <c r="E4" s="32"/>
      <c r="F4" s="32"/>
      <c r="G4" s="32"/>
      <c r="H4" s="33" t="s">
        <v>116</v>
      </c>
      <c r="I4" s="33"/>
      <c r="J4" s="34" t="s">
        <v>9</v>
      </c>
      <c r="K4" s="50" t="s">
        <v>96</v>
      </c>
      <c r="L4" s="32"/>
      <c r="M4" s="52" t="s">
        <v>307</v>
      </c>
      <c r="N4" s="66"/>
      <c r="O4" s="53">
        <f t="shared" ref="O4:O17" si="0">M4-$M$2</f>
        <v>5.0300925925925903E-4</v>
      </c>
      <c r="P4" s="32"/>
      <c r="Q4" s="67"/>
      <c r="R4" s="32"/>
      <c r="S4" s="35" t="s">
        <v>10</v>
      </c>
      <c r="T4" s="36"/>
      <c r="U4" s="32"/>
      <c r="V4" s="68"/>
    </row>
    <row r="5" spans="1:22" ht="14.4" customHeight="1" thickBot="1" x14ac:dyDescent="0.3">
      <c r="A5" s="29">
        <v>2</v>
      </c>
      <c r="B5" s="30">
        <v>50</v>
      </c>
      <c r="C5" s="31" t="s">
        <v>103</v>
      </c>
      <c r="D5" s="32"/>
      <c r="E5" s="32"/>
      <c r="F5" s="32"/>
      <c r="G5" s="32"/>
      <c r="H5" s="33" t="s">
        <v>104</v>
      </c>
      <c r="I5" s="33"/>
      <c r="J5" s="34" t="s">
        <v>9</v>
      </c>
      <c r="K5" s="50" t="s">
        <v>96</v>
      </c>
      <c r="L5" s="32"/>
      <c r="M5" s="52" t="s">
        <v>308</v>
      </c>
      <c r="N5" s="66"/>
      <c r="O5" s="53">
        <f t="shared" si="0"/>
        <v>5.0810185185185116E-4</v>
      </c>
      <c r="P5" s="32"/>
      <c r="Q5" s="67"/>
      <c r="R5" s="32"/>
      <c r="S5" s="35" t="s">
        <v>10</v>
      </c>
      <c r="T5" s="36"/>
      <c r="U5" s="32"/>
      <c r="V5" s="68"/>
    </row>
    <row r="6" spans="1:22" ht="14.4" customHeight="1" thickBot="1" x14ac:dyDescent="0.3">
      <c r="A6" s="29">
        <v>3</v>
      </c>
      <c r="B6" s="30">
        <v>52</v>
      </c>
      <c r="C6" s="31" t="s">
        <v>117</v>
      </c>
      <c r="D6" s="32"/>
      <c r="E6" s="32"/>
      <c r="F6" s="32"/>
      <c r="G6" s="32"/>
      <c r="H6" s="33" t="s">
        <v>118</v>
      </c>
      <c r="I6" s="33"/>
      <c r="J6" s="34" t="s">
        <v>9</v>
      </c>
      <c r="K6" s="50" t="s">
        <v>96</v>
      </c>
      <c r="L6" s="32"/>
      <c r="M6" s="52" t="s">
        <v>309</v>
      </c>
      <c r="N6" s="66"/>
      <c r="O6" s="53">
        <f t="shared" si="0"/>
        <v>6.4097222222222203E-4</v>
      </c>
      <c r="P6" s="32"/>
      <c r="Q6" s="67"/>
      <c r="R6" s="32"/>
      <c r="S6" s="35" t="s">
        <v>10</v>
      </c>
      <c r="T6" s="36"/>
      <c r="U6" s="32"/>
      <c r="V6" s="68"/>
    </row>
    <row r="7" spans="1:22" ht="14.4" customHeight="1" thickBot="1" x14ac:dyDescent="0.3">
      <c r="A7" s="29">
        <v>4</v>
      </c>
      <c r="B7" s="30">
        <v>41</v>
      </c>
      <c r="C7" s="31" t="s">
        <v>119</v>
      </c>
      <c r="D7" s="32"/>
      <c r="E7" s="32"/>
      <c r="F7" s="32"/>
      <c r="G7" s="32"/>
      <c r="H7" s="33" t="s">
        <v>120</v>
      </c>
      <c r="I7" s="33"/>
      <c r="J7" s="34" t="s">
        <v>9</v>
      </c>
      <c r="K7" s="50" t="s">
        <v>25</v>
      </c>
      <c r="L7" s="32"/>
      <c r="M7" s="52" t="s">
        <v>310</v>
      </c>
      <c r="N7" s="66"/>
      <c r="O7" s="53">
        <f t="shared" si="0"/>
        <v>6.7013888888888809E-4</v>
      </c>
      <c r="P7" s="32"/>
      <c r="Q7" s="67"/>
      <c r="R7" s="32"/>
      <c r="S7" s="35" t="s">
        <v>10</v>
      </c>
      <c r="T7" s="36"/>
      <c r="U7" s="32"/>
      <c r="V7" s="68"/>
    </row>
    <row r="8" spans="1:22" ht="14.4" customHeight="1" thickBot="1" x14ac:dyDescent="0.3">
      <c r="A8" s="29">
        <v>5</v>
      </c>
      <c r="B8" s="30">
        <v>42</v>
      </c>
      <c r="C8" s="31" t="s">
        <v>123</v>
      </c>
      <c r="D8" s="32"/>
      <c r="E8" s="32"/>
      <c r="F8" s="32"/>
      <c r="G8" s="32"/>
      <c r="H8" s="33" t="s">
        <v>124</v>
      </c>
      <c r="I8" s="33"/>
      <c r="J8" s="34" t="s">
        <v>9</v>
      </c>
      <c r="K8" s="50" t="s">
        <v>25</v>
      </c>
      <c r="L8" s="32"/>
      <c r="M8" s="52" t="s">
        <v>311</v>
      </c>
      <c r="N8" s="66"/>
      <c r="O8" s="53">
        <f t="shared" si="0"/>
        <v>6.980324074074072E-4</v>
      </c>
      <c r="P8" s="32"/>
      <c r="Q8" s="67"/>
      <c r="R8" s="32"/>
      <c r="S8" s="35"/>
      <c r="T8" s="36"/>
      <c r="U8" s="32"/>
      <c r="V8" s="68"/>
    </row>
    <row r="9" spans="1:22" ht="14.4" customHeight="1" thickBot="1" x14ac:dyDescent="0.3">
      <c r="A9" s="29">
        <v>6</v>
      </c>
      <c r="B9" s="30">
        <v>49</v>
      </c>
      <c r="C9" s="31" t="s">
        <v>94</v>
      </c>
      <c r="D9" s="32"/>
      <c r="E9" s="32"/>
      <c r="F9" s="32"/>
      <c r="G9" s="32"/>
      <c r="H9" s="33" t="s">
        <v>95</v>
      </c>
      <c r="I9" s="33"/>
      <c r="J9" s="34" t="s">
        <v>9</v>
      </c>
      <c r="K9" s="50" t="s">
        <v>96</v>
      </c>
      <c r="L9" s="32"/>
      <c r="M9" s="52" t="s">
        <v>312</v>
      </c>
      <c r="N9" s="66"/>
      <c r="O9" s="53">
        <f t="shared" si="0"/>
        <v>8.043981481481474E-4</v>
      </c>
      <c r="P9" s="32"/>
      <c r="Q9" s="67"/>
      <c r="R9" s="32"/>
      <c r="S9" s="35" t="s">
        <v>10</v>
      </c>
      <c r="T9" s="36"/>
      <c r="U9" s="32"/>
      <c r="V9" s="68"/>
    </row>
    <row r="10" spans="1:22" ht="14.4" customHeight="1" thickBot="1" x14ac:dyDescent="0.3">
      <c r="A10" s="29">
        <v>7</v>
      </c>
      <c r="B10" s="30">
        <v>7</v>
      </c>
      <c r="C10" s="31" t="s">
        <v>105</v>
      </c>
      <c r="D10" s="32"/>
      <c r="E10" s="32"/>
      <c r="F10" s="32"/>
      <c r="G10" s="32"/>
      <c r="H10" s="33" t="s">
        <v>106</v>
      </c>
      <c r="I10" s="33"/>
      <c r="J10" s="34" t="s">
        <v>9</v>
      </c>
      <c r="K10" s="50" t="s">
        <v>72</v>
      </c>
      <c r="L10" s="32"/>
      <c r="M10" s="52" t="s">
        <v>313</v>
      </c>
      <c r="N10" s="66"/>
      <c r="O10" s="53">
        <f t="shared" si="0"/>
        <v>8.9965277777777743E-4</v>
      </c>
      <c r="P10" s="32"/>
      <c r="Q10" s="67"/>
      <c r="R10" s="32"/>
      <c r="S10" s="35" t="s">
        <v>10</v>
      </c>
      <c r="T10" s="36"/>
      <c r="U10" s="32"/>
      <c r="V10" s="68"/>
    </row>
    <row r="11" spans="1:22" ht="14.4" customHeight="1" thickBot="1" x14ac:dyDescent="0.3">
      <c r="A11" s="29">
        <v>8</v>
      </c>
      <c r="B11" s="30">
        <v>11</v>
      </c>
      <c r="C11" s="31" t="s">
        <v>113</v>
      </c>
      <c r="D11" s="32"/>
      <c r="E11" s="32"/>
      <c r="F11" s="32"/>
      <c r="G11" s="32"/>
      <c r="H11" s="33" t="s">
        <v>114</v>
      </c>
      <c r="I11" s="33"/>
      <c r="J11" s="34" t="s">
        <v>9</v>
      </c>
      <c r="K11" s="50" t="s">
        <v>72</v>
      </c>
      <c r="L11" s="32"/>
      <c r="M11" s="52" t="s">
        <v>315</v>
      </c>
      <c r="N11" s="66"/>
      <c r="O11" s="53">
        <f>M11-$M$2</f>
        <v>9.3877314814814735E-4</v>
      </c>
      <c r="P11" s="32"/>
      <c r="Q11" s="67"/>
      <c r="R11" s="32"/>
      <c r="S11" s="35" t="s">
        <v>10</v>
      </c>
      <c r="T11" s="36"/>
      <c r="U11" s="32"/>
      <c r="V11" s="68"/>
    </row>
    <row r="12" spans="1:22" ht="14.4" customHeight="1" thickBot="1" x14ac:dyDescent="0.3">
      <c r="A12" s="29">
        <v>9</v>
      </c>
      <c r="B12" s="30">
        <v>46</v>
      </c>
      <c r="C12" s="31" t="s">
        <v>99</v>
      </c>
      <c r="D12" s="32"/>
      <c r="E12" s="32"/>
      <c r="F12" s="32"/>
      <c r="G12" s="32"/>
      <c r="H12" s="33" t="s">
        <v>100</v>
      </c>
      <c r="I12" s="33"/>
      <c r="J12" s="34" t="s">
        <v>9</v>
      </c>
      <c r="K12" s="50" t="s">
        <v>45</v>
      </c>
      <c r="L12" s="32"/>
      <c r="M12" s="52" t="s">
        <v>314</v>
      </c>
      <c r="N12" s="66"/>
      <c r="O12" s="53">
        <f t="shared" si="0"/>
        <v>9.065972222222214E-4</v>
      </c>
      <c r="P12" s="32"/>
      <c r="Q12" s="67"/>
      <c r="R12" s="32"/>
      <c r="S12" s="35" t="s">
        <v>10</v>
      </c>
      <c r="T12" s="36"/>
      <c r="U12" s="32"/>
      <c r="V12" s="68"/>
    </row>
    <row r="13" spans="1:22" ht="14.4" customHeight="1" thickBot="1" x14ac:dyDescent="0.3">
      <c r="A13" s="29">
        <v>10</v>
      </c>
      <c r="B13" s="30">
        <v>53</v>
      </c>
      <c r="C13" s="31" t="s">
        <v>121</v>
      </c>
      <c r="D13" s="32"/>
      <c r="E13" s="32"/>
      <c r="F13" s="32"/>
      <c r="G13" s="32"/>
      <c r="H13" s="33" t="s">
        <v>122</v>
      </c>
      <c r="I13" s="33"/>
      <c r="J13" s="34" t="s">
        <v>9</v>
      </c>
      <c r="K13" s="50" t="s">
        <v>96</v>
      </c>
      <c r="L13" s="32"/>
      <c r="M13" s="52" t="s">
        <v>316</v>
      </c>
      <c r="N13" s="66"/>
      <c r="O13" s="53">
        <f t="shared" si="0"/>
        <v>1.2701388888888888E-3</v>
      </c>
      <c r="P13" s="32"/>
      <c r="Q13" s="67"/>
      <c r="R13" s="32"/>
      <c r="S13" s="35" t="s">
        <v>10</v>
      </c>
      <c r="T13" s="36"/>
      <c r="U13" s="32"/>
      <c r="V13" s="68"/>
    </row>
    <row r="14" spans="1:22" ht="14.4" customHeight="1" thickBot="1" x14ac:dyDescent="0.3">
      <c r="A14" s="29">
        <v>11</v>
      </c>
      <c r="B14" s="30">
        <v>8</v>
      </c>
      <c r="C14" s="31" t="s">
        <v>107</v>
      </c>
      <c r="D14" s="32"/>
      <c r="E14" s="32"/>
      <c r="F14" s="32"/>
      <c r="G14" s="32"/>
      <c r="H14" s="33" t="s">
        <v>108</v>
      </c>
      <c r="I14" s="33"/>
      <c r="J14" s="34" t="s">
        <v>9</v>
      </c>
      <c r="K14" s="50" t="s">
        <v>72</v>
      </c>
      <c r="L14" s="32"/>
      <c r="M14" s="52" t="s">
        <v>317</v>
      </c>
      <c r="N14" s="66"/>
      <c r="O14" s="53">
        <f t="shared" si="0"/>
        <v>1.3103009259259253E-3</v>
      </c>
      <c r="P14" s="32"/>
      <c r="Q14" s="67"/>
      <c r="R14" s="32"/>
      <c r="S14" s="35" t="s">
        <v>10</v>
      </c>
      <c r="T14" s="36"/>
      <c r="U14" s="32"/>
      <c r="V14" s="68"/>
    </row>
    <row r="15" spans="1:22" ht="14.4" customHeight="1" thickBot="1" x14ac:dyDescent="0.3">
      <c r="A15" s="29">
        <v>12</v>
      </c>
      <c r="B15" s="30">
        <v>10</v>
      </c>
      <c r="C15" s="31" t="s">
        <v>111</v>
      </c>
      <c r="D15" s="32"/>
      <c r="E15" s="32"/>
      <c r="F15" s="32"/>
      <c r="G15" s="32"/>
      <c r="H15" s="33" t="s">
        <v>112</v>
      </c>
      <c r="I15" s="33"/>
      <c r="J15" s="34" t="s">
        <v>9</v>
      </c>
      <c r="K15" s="50" t="s">
        <v>72</v>
      </c>
      <c r="L15" s="32"/>
      <c r="M15" s="52" t="s">
        <v>318</v>
      </c>
      <c r="N15" s="66"/>
      <c r="O15" s="53">
        <f t="shared" si="0"/>
        <v>1.5456018518518514E-3</v>
      </c>
      <c r="P15" s="32"/>
      <c r="Q15" s="67"/>
      <c r="R15" s="32"/>
      <c r="S15" s="35" t="s">
        <v>10</v>
      </c>
      <c r="T15" s="36"/>
      <c r="U15" s="32"/>
      <c r="V15" s="68"/>
    </row>
    <row r="16" spans="1:22" ht="14.4" customHeight="1" thickBot="1" x14ac:dyDescent="0.3">
      <c r="A16" s="29">
        <v>13</v>
      </c>
      <c r="B16" s="30">
        <v>6</v>
      </c>
      <c r="C16" s="31" t="s">
        <v>101</v>
      </c>
      <c r="D16" s="32"/>
      <c r="E16" s="32"/>
      <c r="F16" s="32"/>
      <c r="G16" s="32"/>
      <c r="H16" s="33" t="s">
        <v>102</v>
      </c>
      <c r="I16" s="33"/>
      <c r="J16" s="34" t="s">
        <v>9</v>
      </c>
      <c r="K16" s="50" t="s">
        <v>72</v>
      </c>
      <c r="L16" s="32"/>
      <c r="M16" s="52" t="s">
        <v>319</v>
      </c>
      <c r="N16" s="66"/>
      <c r="O16" s="53">
        <f t="shared" si="0"/>
        <v>1.5531249999999994E-3</v>
      </c>
      <c r="P16" s="32"/>
      <c r="Q16" s="67"/>
      <c r="R16" s="32"/>
      <c r="S16" s="35" t="s">
        <v>10</v>
      </c>
      <c r="T16" s="36"/>
      <c r="U16" s="32"/>
      <c r="V16" s="68"/>
    </row>
    <row r="17" spans="1:22" ht="14.4" customHeight="1" thickBot="1" x14ac:dyDescent="0.3">
      <c r="A17" s="29">
        <v>14</v>
      </c>
      <c r="B17" s="30">
        <v>40</v>
      </c>
      <c r="C17" s="31" t="s">
        <v>92</v>
      </c>
      <c r="D17" s="32"/>
      <c r="E17" s="32"/>
      <c r="F17" s="32"/>
      <c r="G17" s="32"/>
      <c r="H17" s="33" t="s">
        <v>93</v>
      </c>
      <c r="I17" s="33"/>
      <c r="J17" s="34" t="s">
        <v>9</v>
      </c>
      <c r="K17" s="50" t="s">
        <v>25</v>
      </c>
      <c r="L17" s="32"/>
      <c r="M17" s="52" t="s">
        <v>320</v>
      </c>
      <c r="N17" s="66"/>
      <c r="O17" s="53">
        <f t="shared" si="0"/>
        <v>1.8767361111111107E-3</v>
      </c>
      <c r="P17" s="32"/>
      <c r="Q17" s="67"/>
      <c r="R17" s="32"/>
      <c r="S17" s="35" t="s">
        <v>10</v>
      </c>
      <c r="T17" s="36"/>
      <c r="U17" s="32"/>
      <c r="V17" s="68"/>
    </row>
    <row r="18" spans="1:22" ht="14.4" customHeight="1" thickBot="1" x14ac:dyDescent="0.3">
      <c r="A18" s="29"/>
      <c r="B18" s="30">
        <v>62</v>
      </c>
      <c r="C18" s="31" t="s">
        <v>97</v>
      </c>
      <c r="D18" s="32"/>
      <c r="E18" s="32"/>
      <c r="F18" s="32"/>
      <c r="G18" s="32"/>
      <c r="H18" s="33" t="s">
        <v>98</v>
      </c>
      <c r="I18" s="33"/>
      <c r="J18" s="34" t="s">
        <v>9</v>
      </c>
      <c r="K18" s="50" t="s">
        <v>85</v>
      </c>
      <c r="L18" s="32"/>
      <c r="M18" s="52" t="s">
        <v>287</v>
      </c>
      <c r="N18" s="66"/>
      <c r="O18" s="53"/>
      <c r="P18" s="32"/>
      <c r="Q18" s="67"/>
      <c r="R18" s="32"/>
      <c r="S18" s="35" t="s">
        <v>10</v>
      </c>
      <c r="T18" s="36"/>
      <c r="U18" s="32"/>
      <c r="V18" s="68"/>
    </row>
    <row r="19" spans="1:22" ht="14.4" customHeight="1" thickBot="1" x14ac:dyDescent="0.3">
      <c r="A19" s="29"/>
      <c r="B19" s="30">
        <v>9</v>
      </c>
      <c r="C19" s="31" t="s">
        <v>109</v>
      </c>
      <c r="D19" s="32"/>
      <c r="E19" s="32"/>
      <c r="F19" s="32"/>
      <c r="G19" s="32"/>
      <c r="H19" s="33" t="s">
        <v>110</v>
      </c>
      <c r="I19" s="33"/>
      <c r="J19" s="34" t="s">
        <v>9</v>
      </c>
      <c r="K19" s="50" t="s">
        <v>72</v>
      </c>
      <c r="L19" s="32"/>
      <c r="M19" s="52" t="s">
        <v>287</v>
      </c>
      <c r="N19" s="66"/>
      <c r="O19" s="53"/>
      <c r="P19" s="32"/>
      <c r="Q19" s="67"/>
      <c r="R19" s="32"/>
      <c r="S19" s="35" t="s">
        <v>10</v>
      </c>
      <c r="T19" s="36"/>
      <c r="U19" s="32"/>
      <c r="V19" s="68"/>
    </row>
    <row r="20" spans="1:22" x14ac:dyDescent="0.25">
      <c r="A20" s="69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9.33203125" style="17" customWidth="1"/>
    <col min="9" max="9" width="4" style="17" customWidth="1"/>
    <col min="10" max="10" width="6.109375" style="17" customWidth="1"/>
    <col min="11" max="11" width="6.109375" style="51" customWidth="1"/>
    <col min="12" max="12" width="6.109375" style="17" customWidth="1"/>
    <col min="13" max="13" width="6.664062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273</v>
      </c>
      <c r="C1" s="3"/>
      <c r="H1" s="4"/>
      <c r="I1" s="2" t="s">
        <v>280</v>
      </c>
      <c r="K1" s="4"/>
      <c r="L1" s="5"/>
    </row>
    <row r="2" spans="1:22" s="1" customFormat="1" thickBot="1" x14ac:dyDescent="0.3">
      <c r="H2" s="4"/>
      <c r="K2" s="4"/>
      <c r="L2" s="5"/>
      <c r="M2" s="65" t="e">
        <f>#REF!</f>
        <v>#REF!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8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customHeight="1" thickBot="1" x14ac:dyDescent="0.3">
      <c r="A4" s="29">
        <v>1</v>
      </c>
      <c r="B4" s="30">
        <v>55</v>
      </c>
      <c r="C4" s="31" t="s">
        <v>136</v>
      </c>
      <c r="D4" s="32"/>
      <c r="E4" s="32"/>
      <c r="F4" s="32"/>
      <c r="G4" s="32"/>
      <c r="H4" s="33" t="s">
        <v>137</v>
      </c>
      <c r="I4" s="33"/>
      <c r="J4" s="34" t="s">
        <v>9</v>
      </c>
      <c r="K4" s="50" t="s">
        <v>96</v>
      </c>
      <c r="L4" s="32"/>
      <c r="M4" s="52" t="s">
        <v>321</v>
      </c>
      <c r="N4" s="66"/>
      <c r="O4" s="53">
        <f>M4-'1km M (2011 and younger) '!$M$2</f>
        <v>0</v>
      </c>
      <c r="P4" s="32"/>
      <c r="Q4" s="67"/>
      <c r="R4" s="32"/>
      <c r="S4" s="35"/>
      <c r="T4" s="36"/>
      <c r="U4" s="32"/>
      <c r="V4" s="68"/>
    </row>
    <row r="5" spans="1:22" ht="14.4" customHeight="1" thickBot="1" x14ac:dyDescent="0.3">
      <c r="A5" s="29">
        <v>2</v>
      </c>
      <c r="B5" s="30">
        <v>54</v>
      </c>
      <c r="C5" s="31" t="s">
        <v>134</v>
      </c>
      <c r="D5" s="32"/>
      <c r="E5" s="32"/>
      <c r="F5" s="32"/>
      <c r="G5" s="32"/>
      <c r="H5" s="33" t="s">
        <v>135</v>
      </c>
      <c r="I5" s="33"/>
      <c r="J5" s="34" t="s">
        <v>9</v>
      </c>
      <c r="K5" s="50" t="s">
        <v>96</v>
      </c>
      <c r="L5" s="32"/>
      <c r="M5" s="52" t="s">
        <v>322</v>
      </c>
      <c r="N5" s="66"/>
      <c r="O5" s="53">
        <f>M5-'1km M (2011 and younger) '!$M$2</f>
        <v>5.9143518518517835E-5</v>
      </c>
      <c r="P5" s="32"/>
      <c r="Q5" s="67"/>
      <c r="R5" s="32"/>
      <c r="S5" s="35"/>
      <c r="T5" s="36"/>
      <c r="U5" s="32"/>
      <c r="V5" s="68"/>
    </row>
    <row r="6" spans="1:22" ht="14.4" customHeight="1" thickBot="1" x14ac:dyDescent="0.3">
      <c r="A6" s="29">
        <v>3</v>
      </c>
      <c r="B6" s="30">
        <v>13</v>
      </c>
      <c r="C6" s="31" t="s">
        <v>132</v>
      </c>
      <c r="D6" s="32"/>
      <c r="E6" s="32"/>
      <c r="F6" s="32"/>
      <c r="G6" s="32"/>
      <c r="H6" s="33" t="s">
        <v>133</v>
      </c>
      <c r="I6" s="33"/>
      <c r="J6" s="34" t="s">
        <v>9</v>
      </c>
      <c r="K6" s="50" t="s">
        <v>72</v>
      </c>
      <c r="L6" s="32"/>
      <c r="M6" s="52" t="s">
        <v>323</v>
      </c>
      <c r="N6" s="66"/>
      <c r="O6" s="53">
        <f>M6-'1km M (2011 and younger) '!$M$2</f>
        <v>2.3773148148148156E-4</v>
      </c>
      <c r="P6" s="32"/>
      <c r="Q6" s="67"/>
      <c r="R6" s="32"/>
      <c r="S6" s="35" t="s">
        <v>10</v>
      </c>
      <c r="T6" s="36"/>
      <c r="U6" s="32"/>
      <c r="V6" s="68"/>
    </row>
    <row r="7" spans="1:22" ht="14.4" customHeight="1" thickBot="1" x14ac:dyDescent="0.3">
      <c r="A7" s="29">
        <v>4</v>
      </c>
      <c r="B7" s="30">
        <v>19</v>
      </c>
      <c r="C7" s="31" t="s">
        <v>138</v>
      </c>
      <c r="D7" s="32"/>
      <c r="E7" s="32"/>
      <c r="F7" s="32"/>
      <c r="G7" s="32"/>
      <c r="H7" s="33" t="s">
        <v>137</v>
      </c>
      <c r="I7" s="33"/>
      <c r="J7" s="34" t="s">
        <v>9</v>
      </c>
      <c r="K7" s="50" t="s">
        <v>91</v>
      </c>
      <c r="L7" s="32"/>
      <c r="M7" s="52" t="s">
        <v>324</v>
      </c>
      <c r="N7" s="66"/>
      <c r="O7" s="53">
        <f>M7-'1km M (2011 and younger) '!$M$2</f>
        <v>3.3310185185185179E-4</v>
      </c>
      <c r="P7" s="32"/>
      <c r="Q7" s="67"/>
      <c r="R7" s="32"/>
      <c r="S7" s="35"/>
      <c r="T7" s="36"/>
      <c r="U7" s="32"/>
      <c r="V7" s="68"/>
    </row>
    <row r="8" spans="1:22" ht="14.4" customHeight="1" thickBot="1" x14ac:dyDescent="0.3">
      <c r="A8" s="29">
        <v>5</v>
      </c>
      <c r="B8" s="30">
        <v>12</v>
      </c>
      <c r="C8" s="31" t="s">
        <v>125</v>
      </c>
      <c r="D8" s="32"/>
      <c r="E8" s="32"/>
      <c r="F8" s="32"/>
      <c r="G8" s="32"/>
      <c r="H8" s="33" t="s">
        <v>126</v>
      </c>
      <c r="I8" s="33"/>
      <c r="J8" s="34" t="s">
        <v>9</v>
      </c>
      <c r="K8" s="50" t="s">
        <v>72</v>
      </c>
      <c r="L8" s="32"/>
      <c r="M8" s="52" t="s">
        <v>325</v>
      </c>
      <c r="N8" s="66"/>
      <c r="O8" s="53">
        <f>M8-'1km M (2011 and younger) '!$M$2</f>
        <v>5.9513888888888767E-4</v>
      </c>
      <c r="P8" s="32"/>
      <c r="Q8" s="67"/>
      <c r="R8" s="32"/>
      <c r="S8" s="35" t="s">
        <v>10</v>
      </c>
      <c r="T8" s="36"/>
      <c r="U8" s="32"/>
      <c r="V8" s="68"/>
    </row>
    <row r="9" spans="1:22" ht="14.4" customHeight="1" thickBot="1" x14ac:dyDescent="0.3">
      <c r="A9" s="29">
        <v>6</v>
      </c>
      <c r="B9" s="30">
        <v>63</v>
      </c>
      <c r="C9" s="31" t="s">
        <v>127</v>
      </c>
      <c r="D9" s="32"/>
      <c r="E9" s="32"/>
      <c r="F9" s="32"/>
      <c r="G9" s="32"/>
      <c r="H9" s="33" t="s">
        <v>44</v>
      </c>
      <c r="I9" s="33"/>
      <c r="J9" s="34" t="s">
        <v>9</v>
      </c>
      <c r="K9" s="50" t="s">
        <v>85</v>
      </c>
      <c r="L9" s="32"/>
      <c r="M9" s="52" t="s">
        <v>326</v>
      </c>
      <c r="N9" s="66"/>
      <c r="O9" s="53">
        <f>M9-'1km M (2011 and younger) '!$M$2</f>
        <v>6.4004629629629611E-4</v>
      </c>
      <c r="P9" s="32"/>
      <c r="Q9" s="67"/>
      <c r="R9" s="32"/>
      <c r="S9" s="35" t="s">
        <v>10</v>
      </c>
      <c r="T9" s="36"/>
      <c r="U9" s="32"/>
      <c r="V9" s="68"/>
    </row>
    <row r="10" spans="1:22" ht="14.4" customHeight="1" thickBot="1" x14ac:dyDescent="0.3">
      <c r="A10" s="29">
        <v>7</v>
      </c>
      <c r="B10" s="30">
        <v>43</v>
      </c>
      <c r="C10" s="31" t="s">
        <v>128</v>
      </c>
      <c r="D10" s="32"/>
      <c r="E10" s="32"/>
      <c r="F10" s="32"/>
      <c r="G10" s="32"/>
      <c r="H10" s="33" t="s">
        <v>129</v>
      </c>
      <c r="I10" s="33"/>
      <c r="J10" s="34" t="s">
        <v>9</v>
      </c>
      <c r="K10" s="50" t="s">
        <v>25</v>
      </c>
      <c r="L10" s="32"/>
      <c r="M10" s="52" t="s">
        <v>327</v>
      </c>
      <c r="N10" s="66"/>
      <c r="O10" s="53">
        <f>M10-'1km M (2011 and younger) '!$M$2</f>
        <v>1.7935185185185176E-3</v>
      </c>
      <c r="P10" s="32"/>
      <c r="Q10" s="67"/>
      <c r="R10" s="32"/>
      <c r="S10" s="35" t="s">
        <v>10</v>
      </c>
      <c r="T10" s="36"/>
      <c r="U10" s="32"/>
      <c r="V10" s="68"/>
    </row>
    <row r="11" spans="1:22" ht="14.4" customHeight="1" thickBot="1" x14ac:dyDescent="0.3">
      <c r="A11" s="29"/>
      <c r="B11" s="30">
        <v>70</v>
      </c>
      <c r="C11" s="31" t="s">
        <v>130</v>
      </c>
      <c r="D11" s="32"/>
      <c r="E11" s="32"/>
      <c r="F11" s="32"/>
      <c r="G11" s="32"/>
      <c r="H11" s="33" t="s">
        <v>131</v>
      </c>
      <c r="I11" s="33"/>
      <c r="J11" s="34" t="s">
        <v>9</v>
      </c>
      <c r="K11" s="50" t="s">
        <v>21</v>
      </c>
      <c r="L11" s="32"/>
      <c r="M11" s="52" t="s">
        <v>287</v>
      </c>
      <c r="N11" s="66"/>
      <c r="O11" s="53"/>
      <c r="P11" s="32"/>
      <c r="Q11" s="67"/>
      <c r="R11" s="32"/>
      <c r="S11" s="35" t="s">
        <v>10</v>
      </c>
      <c r="T11" s="36"/>
      <c r="U11" s="32"/>
      <c r="V11" s="68"/>
    </row>
    <row r="12" spans="1:22" ht="14.4" customHeight="1" thickBot="1" x14ac:dyDescent="0.3">
      <c r="A12" s="29"/>
      <c r="B12" s="30">
        <v>20</v>
      </c>
      <c r="C12" s="31" t="s">
        <v>139</v>
      </c>
      <c r="D12" s="32"/>
      <c r="E12" s="32"/>
      <c r="F12" s="32"/>
      <c r="G12" s="32"/>
      <c r="H12" s="33" t="s">
        <v>140</v>
      </c>
      <c r="I12" s="33"/>
      <c r="J12" s="34" t="s">
        <v>9</v>
      </c>
      <c r="K12" s="50" t="s">
        <v>91</v>
      </c>
      <c r="L12" s="32"/>
      <c r="M12" s="52" t="s">
        <v>287</v>
      </c>
      <c r="N12" s="66"/>
      <c r="O12" s="53"/>
      <c r="P12" s="32"/>
      <c r="Q12" s="67"/>
      <c r="R12" s="32"/>
      <c r="S12" s="35"/>
      <c r="T12" s="36"/>
      <c r="U12" s="32"/>
      <c r="V12" s="68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7.5546875" style="17" customWidth="1"/>
    <col min="9" max="11" width="6.109375" style="17" customWidth="1"/>
    <col min="12" max="12" width="8.5546875" style="17" customWidth="1"/>
    <col min="13" max="13" width="6.6640625" style="17" customWidth="1"/>
    <col min="14" max="17" width="6.109375" style="17" customWidth="1"/>
    <col min="18" max="22" width="4.6640625" style="17" customWidth="1"/>
    <col min="23" max="16384" width="8.88671875" style="11"/>
  </cols>
  <sheetData>
    <row r="1" spans="1:22" s="1" customFormat="1" ht="25.95" customHeight="1" x14ac:dyDescent="0.3">
      <c r="B1" s="2" t="s">
        <v>275</v>
      </c>
      <c r="C1" s="3"/>
      <c r="H1" s="4"/>
      <c r="I1" s="2" t="s">
        <v>280</v>
      </c>
      <c r="L1" s="5"/>
    </row>
    <row r="2" spans="1:22" s="1" customFormat="1" ht="13.95" customHeight="1" thickBot="1" x14ac:dyDescent="0.3">
      <c r="H2" s="4"/>
      <c r="L2" s="5"/>
      <c r="M2" s="65" t="str">
        <f>$M$4</f>
        <v>16:11.39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9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customHeight="1" thickBot="1" x14ac:dyDescent="0.3">
      <c r="A4" s="29">
        <v>1</v>
      </c>
      <c r="B4" s="30">
        <v>71</v>
      </c>
      <c r="C4" s="31" t="s">
        <v>149</v>
      </c>
      <c r="D4" s="32"/>
      <c r="E4" s="32"/>
      <c r="F4" s="32"/>
      <c r="G4" s="32"/>
      <c r="H4" s="33" t="s">
        <v>150</v>
      </c>
      <c r="I4" s="33"/>
      <c r="J4" s="34" t="s">
        <v>9</v>
      </c>
      <c r="K4" s="50" t="s">
        <v>151</v>
      </c>
      <c r="L4" s="32"/>
      <c r="M4" s="52" t="s">
        <v>328</v>
      </c>
      <c r="N4" s="66"/>
      <c r="O4" s="53">
        <f t="shared" ref="O4:O10" si="0">M4-$M$2</f>
        <v>0</v>
      </c>
      <c r="P4" s="32"/>
      <c r="Q4" s="67"/>
      <c r="R4" s="32"/>
      <c r="S4" s="54"/>
      <c r="T4" s="55"/>
      <c r="U4" s="32"/>
      <c r="V4" s="70"/>
    </row>
    <row r="5" spans="1:22" ht="14.4" customHeight="1" thickBot="1" x14ac:dyDescent="0.3">
      <c r="A5" s="29">
        <v>2</v>
      </c>
      <c r="B5" s="30">
        <v>87</v>
      </c>
      <c r="C5" s="31" t="s">
        <v>153</v>
      </c>
      <c r="D5" s="32"/>
      <c r="E5" s="32"/>
      <c r="F5" s="32"/>
      <c r="G5" s="32"/>
      <c r="H5" s="33" t="s">
        <v>154</v>
      </c>
      <c r="I5" s="33"/>
      <c r="J5" s="34" t="s">
        <v>9</v>
      </c>
      <c r="K5" s="50" t="s">
        <v>340</v>
      </c>
      <c r="L5" s="32"/>
      <c r="M5" s="52" t="s">
        <v>329</v>
      </c>
      <c r="N5" s="66"/>
      <c r="O5" s="53">
        <f t="shared" si="0"/>
        <v>4.8101851851851951E-4</v>
      </c>
      <c r="P5" s="32"/>
      <c r="Q5" s="67"/>
      <c r="R5" s="32"/>
      <c r="S5" s="54"/>
      <c r="T5" s="55"/>
      <c r="U5" s="32"/>
      <c r="V5" s="70"/>
    </row>
    <row r="6" spans="1:22" ht="14.4" customHeight="1" thickBot="1" x14ac:dyDescent="0.3">
      <c r="A6" s="29">
        <v>3</v>
      </c>
      <c r="B6" s="30">
        <v>69</v>
      </c>
      <c r="C6" s="31" t="s">
        <v>159</v>
      </c>
      <c r="D6" s="32"/>
      <c r="E6" s="32"/>
      <c r="F6" s="32"/>
      <c r="G6" s="32"/>
      <c r="H6" s="33" t="s">
        <v>160</v>
      </c>
      <c r="I6" s="33"/>
      <c r="J6" s="34" t="s">
        <v>9</v>
      </c>
      <c r="K6" s="50" t="s">
        <v>21</v>
      </c>
      <c r="L6" s="32"/>
      <c r="M6" s="52" t="s">
        <v>330</v>
      </c>
      <c r="N6" s="66"/>
      <c r="O6" s="53">
        <f t="shared" si="0"/>
        <v>5.9849537037037076E-4</v>
      </c>
      <c r="P6" s="32"/>
      <c r="Q6" s="67" t="s">
        <v>339</v>
      </c>
      <c r="R6" s="32"/>
      <c r="S6" s="35"/>
      <c r="T6" s="36"/>
      <c r="U6" s="32"/>
      <c r="V6" s="68"/>
    </row>
    <row r="7" spans="1:22" ht="14.4" customHeight="1" thickBot="1" x14ac:dyDescent="0.3">
      <c r="A7" s="29">
        <v>4</v>
      </c>
      <c r="B7" s="30">
        <v>48</v>
      </c>
      <c r="C7" s="31" t="s">
        <v>11</v>
      </c>
      <c r="D7" s="32"/>
      <c r="E7" s="32"/>
      <c r="F7" s="32"/>
      <c r="G7" s="32"/>
      <c r="H7" s="33" t="s">
        <v>152</v>
      </c>
      <c r="I7" s="33"/>
      <c r="J7" s="34" t="s">
        <v>9</v>
      </c>
      <c r="K7" s="50" t="s">
        <v>96</v>
      </c>
      <c r="L7" s="32"/>
      <c r="M7" s="52" t="s">
        <v>331</v>
      </c>
      <c r="N7" s="66"/>
      <c r="O7" s="53">
        <f t="shared" si="0"/>
        <v>8.6446759259259376E-4</v>
      </c>
      <c r="P7" s="32"/>
      <c r="Q7" s="67"/>
      <c r="R7" s="32"/>
      <c r="S7" s="54"/>
      <c r="T7" s="55"/>
      <c r="U7" s="32"/>
      <c r="V7" s="70"/>
    </row>
    <row r="8" spans="1:22" ht="14.4" customHeight="1" thickBot="1" x14ac:dyDescent="0.3">
      <c r="A8" s="29">
        <v>5</v>
      </c>
      <c r="B8" s="30">
        <v>47</v>
      </c>
      <c r="C8" s="31" t="s">
        <v>147</v>
      </c>
      <c r="D8" s="32"/>
      <c r="E8" s="32"/>
      <c r="F8" s="32"/>
      <c r="G8" s="32"/>
      <c r="H8" s="33" t="s">
        <v>148</v>
      </c>
      <c r="I8" s="33"/>
      <c r="J8" s="34" t="s">
        <v>9</v>
      </c>
      <c r="K8" s="50" t="s">
        <v>96</v>
      </c>
      <c r="L8" s="32"/>
      <c r="M8" s="52" t="s">
        <v>332</v>
      </c>
      <c r="N8" s="66"/>
      <c r="O8" s="53">
        <f t="shared" si="0"/>
        <v>9.0127314814814931E-4</v>
      </c>
      <c r="P8" s="32"/>
      <c r="Q8" s="67"/>
      <c r="R8" s="32"/>
      <c r="S8" s="54" t="s">
        <v>10</v>
      </c>
      <c r="T8" s="55"/>
      <c r="U8" s="32"/>
      <c r="V8" s="70"/>
    </row>
    <row r="9" spans="1:22" ht="14.4" customHeight="1" thickBot="1" x14ac:dyDescent="0.3">
      <c r="A9" s="29">
        <v>6</v>
      </c>
      <c r="B9" s="30">
        <v>39</v>
      </c>
      <c r="C9" s="31" t="s">
        <v>157</v>
      </c>
      <c r="D9" s="32"/>
      <c r="E9" s="32"/>
      <c r="F9" s="32"/>
      <c r="G9" s="32"/>
      <c r="H9" s="33" t="s">
        <v>158</v>
      </c>
      <c r="I9" s="33"/>
      <c r="J9" s="34" t="s">
        <v>9</v>
      </c>
      <c r="K9" s="50" t="s">
        <v>25</v>
      </c>
      <c r="L9" s="32"/>
      <c r="M9" s="52" t="s">
        <v>333</v>
      </c>
      <c r="N9" s="66"/>
      <c r="O9" s="53">
        <f t="shared" si="0"/>
        <v>1.9775462962962984E-3</v>
      </c>
      <c r="P9" s="32"/>
      <c r="Q9" s="67"/>
      <c r="R9" s="32"/>
      <c r="S9" s="35"/>
      <c r="T9" s="36"/>
      <c r="U9" s="32"/>
      <c r="V9" s="68"/>
    </row>
    <row r="10" spans="1:22" ht="14.4" customHeight="1" thickBot="1" x14ac:dyDescent="0.3">
      <c r="A10" s="29">
        <v>7</v>
      </c>
      <c r="B10" s="30">
        <v>17</v>
      </c>
      <c r="C10" s="31" t="s">
        <v>161</v>
      </c>
      <c r="D10" s="32"/>
      <c r="E10" s="32"/>
      <c r="F10" s="32"/>
      <c r="G10" s="32"/>
      <c r="H10" s="33" t="s">
        <v>162</v>
      </c>
      <c r="I10" s="33"/>
      <c r="J10" s="34" t="s">
        <v>9</v>
      </c>
      <c r="K10" s="50" t="s">
        <v>91</v>
      </c>
      <c r="L10" s="32"/>
      <c r="M10" s="52" t="s">
        <v>334</v>
      </c>
      <c r="N10" s="66"/>
      <c r="O10" s="53">
        <f t="shared" si="0"/>
        <v>3.5614583333333366E-3</v>
      </c>
      <c r="P10" s="32"/>
      <c r="Q10" s="67" t="s">
        <v>338</v>
      </c>
      <c r="R10" s="32"/>
      <c r="S10" s="35"/>
      <c r="T10" s="36"/>
      <c r="U10" s="32"/>
      <c r="V10" s="68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zoomScaleNormal="100" workbookViewId="0"/>
  </sheetViews>
  <sheetFormatPr defaultColWidth="8.88671875" defaultRowHeight="13.8" x14ac:dyDescent="0.25"/>
  <cols>
    <col min="1" max="1" width="7.109375" style="77" customWidth="1"/>
    <col min="2" max="2" width="5.6640625" style="77" customWidth="1"/>
    <col min="3" max="7" width="6.109375" style="92" customWidth="1"/>
    <col min="8" max="8" width="7.88671875" style="92" customWidth="1"/>
    <col min="9" max="12" width="6.109375" style="92" customWidth="1"/>
    <col min="13" max="13" width="6.6640625" style="92" customWidth="1"/>
    <col min="14" max="22" width="6.109375" style="92" customWidth="1"/>
    <col min="23" max="16384" width="8.88671875" style="77"/>
  </cols>
  <sheetData>
    <row r="1" spans="1:22" s="1" customFormat="1" ht="32.4" customHeight="1" x14ac:dyDescent="0.3">
      <c r="B1" s="2" t="s">
        <v>274</v>
      </c>
      <c r="C1" s="3"/>
      <c r="H1" s="4"/>
      <c r="I1" s="2" t="s">
        <v>280</v>
      </c>
      <c r="L1" s="5"/>
    </row>
    <row r="2" spans="1:22" s="1" customFormat="1" thickBot="1" x14ac:dyDescent="0.3">
      <c r="H2" s="4"/>
      <c r="L2" s="5"/>
      <c r="M2" s="71" t="str">
        <f>M4</f>
        <v>16:31.39</v>
      </c>
    </row>
    <row r="3" spans="1:22" ht="15.6" thickBot="1" x14ac:dyDescent="0.3">
      <c r="A3" s="72" t="s">
        <v>279</v>
      </c>
      <c r="B3" s="73" t="s">
        <v>0</v>
      </c>
      <c r="C3" s="74" t="s">
        <v>1</v>
      </c>
      <c r="D3" s="75"/>
      <c r="E3" s="75"/>
      <c r="F3" s="75"/>
      <c r="G3" s="75"/>
      <c r="H3" s="75" t="s">
        <v>2</v>
      </c>
      <c r="I3" s="74"/>
      <c r="J3" s="74" t="s">
        <v>3</v>
      </c>
      <c r="K3" s="75"/>
      <c r="L3" s="75"/>
      <c r="M3" s="74" t="s">
        <v>4</v>
      </c>
      <c r="N3" s="75"/>
      <c r="O3" s="75" t="s">
        <v>5</v>
      </c>
      <c r="P3" s="75"/>
      <c r="Q3" s="75" t="s">
        <v>6</v>
      </c>
      <c r="R3" s="74"/>
      <c r="S3" s="74" t="s">
        <v>7</v>
      </c>
      <c r="T3" s="75"/>
      <c r="U3" s="74"/>
      <c r="V3" s="76"/>
    </row>
    <row r="4" spans="1:22" ht="14.4" customHeight="1" thickBot="1" x14ac:dyDescent="0.3">
      <c r="A4" s="78">
        <v>1</v>
      </c>
      <c r="B4" s="79">
        <v>81</v>
      </c>
      <c r="C4" s="80" t="s">
        <v>143</v>
      </c>
      <c r="D4" s="81"/>
      <c r="E4" s="81"/>
      <c r="F4" s="81"/>
      <c r="G4" s="81"/>
      <c r="H4" s="82" t="s">
        <v>144</v>
      </c>
      <c r="I4" s="82"/>
      <c r="J4" s="83" t="s">
        <v>9</v>
      </c>
      <c r="K4" s="84" t="s">
        <v>23</v>
      </c>
      <c r="L4" s="81"/>
      <c r="M4" s="85" t="s">
        <v>335</v>
      </c>
      <c r="N4" s="86"/>
      <c r="O4" s="87">
        <f>M4-$M$2</f>
        <v>0</v>
      </c>
      <c r="P4" s="81"/>
      <c r="Q4" s="88"/>
      <c r="R4" s="81"/>
      <c r="S4" s="89"/>
      <c r="T4" s="90"/>
      <c r="U4" s="81"/>
      <c r="V4" s="91"/>
    </row>
    <row r="5" spans="1:22" ht="14.4" customHeight="1" thickBot="1" x14ac:dyDescent="0.3">
      <c r="A5" s="78">
        <v>2</v>
      </c>
      <c r="B5" s="79">
        <v>14</v>
      </c>
      <c r="C5" s="80" t="s">
        <v>141</v>
      </c>
      <c r="D5" s="81"/>
      <c r="E5" s="81"/>
      <c r="F5" s="81"/>
      <c r="G5" s="81"/>
      <c r="H5" s="82" t="s">
        <v>142</v>
      </c>
      <c r="I5" s="82"/>
      <c r="J5" s="83" t="s">
        <v>9</v>
      </c>
      <c r="K5" s="84" t="s">
        <v>72</v>
      </c>
      <c r="L5" s="81"/>
      <c r="M5" s="85" t="s">
        <v>336</v>
      </c>
      <c r="N5" s="86"/>
      <c r="O5" s="87">
        <f t="shared" ref="O5:O6" si="0">M5-$M$2</f>
        <v>1.2239583333333321E-3</v>
      </c>
      <c r="P5" s="81"/>
      <c r="Q5" s="88"/>
      <c r="R5" s="81"/>
      <c r="S5" s="89" t="s">
        <v>10</v>
      </c>
      <c r="T5" s="90"/>
      <c r="U5" s="81"/>
      <c r="V5" s="91"/>
    </row>
    <row r="6" spans="1:22" ht="14.4" customHeight="1" thickBot="1" x14ac:dyDescent="0.3">
      <c r="A6" s="78">
        <v>3</v>
      </c>
      <c r="B6" s="79">
        <v>21</v>
      </c>
      <c r="C6" s="80" t="s">
        <v>145</v>
      </c>
      <c r="D6" s="81"/>
      <c r="E6" s="81"/>
      <c r="F6" s="81"/>
      <c r="G6" s="81"/>
      <c r="H6" s="82" t="s">
        <v>146</v>
      </c>
      <c r="I6" s="82"/>
      <c r="J6" s="83" t="s">
        <v>9</v>
      </c>
      <c r="K6" s="84" t="s">
        <v>91</v>
      </c>
      <c r="L6" s="81"/>
      <c r="M6" s="85" t="s">
        <v>337</v>
      </c>
      <c r="N6" s="86"/>
      <c r="O6" s="87">
        <f t="shared" si="0"/>
        <v>2.3216435185185163E-3</v>
      </c>
      <c r="P6" s="81"/>
      <c r="Q6" s="88"/>
      <c r="R6" s="81"/>
      <c r="S6" s="89"/>
      <c r="T6" s="90"/>
      <c r="U6" s="81"/>
      <c r="V6" s="9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8" style="17" customWidth="1"/>
    <col min="9" max="12" width="6.109375" style="17" customWidth="1"/>
    <col min="13" max="13" width="6.6640625" style="17" customWidth="1"/>
    <col min="14" max="18" width="6.109375" style="17" customWidth="1"/>
    <col min="19" max="22" width="4.88671875" style="17" customWidth="1"/>
    <col min="23" max="16384" width="8.88671875" style="11"/>
  </cols>
  <sheetData>
    <row r="1" spans="1:22" s="1" customFormat="1" ht="32.4" customHeight="1" x14ac:dyDescent="0.3">
      <c r="B1" s="2" t="s">
        <v>276</v>
      </c>
      <c r="C1" s="3"/>
      <c r="H1" s="4"/>
      <c r="I1" s="2" t="s">
        <v>280</v>
      </c>
      <c r="L1" s="5"/>
    </row>
    <row r="2" spans="1:22" s="1" customFormat="1" thickBot="1" x14ac:dyDescent="0.3">
      <c r="D2" s="3" t="s">
        <v>32</v>
      </c>
      <c r="E2" s="3"/>
      <c r="H2" s="4"/>
      <c r="L2" s="5"/>
      <c r="M2" s="65" t="str">
        <f>$M$4</f>
        <v>DNS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9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customHeight="1" thickBot="1" x14ac:dyDescent="0.3">
      <c r="A4" s="29"/>
      <c r="B4" s="30">
        <v>81</v>
      </c>
      <c r="C4" s="31" t="s">
        <v>8</v>
      </c>
      <c r="D4" s="32"/>
      <c r="E4" s="32"/>
      <c r="F4" s="32"/>
      <c r="G4" s="32"/>
      <c r="H4" s="33">
        <v>24724</v>
      </c>
      <c r="I4" s="33"/>
      <c r="J4" s="34" t="s">
        <v>9</v>
      </c>
      <c r="K4" s="50"/>
      <c r="L4" s="32"/>
      <c r="M4" s="52" t="s">
        <v>287</v>
      </c>
      <c r="N4" s="66"/>
      <c r="O4" s="53"/>
      <c r="P4" s="32"/>
      <c r="Q4" s="67"/>
      <c r="R4" s="32"/>
      <c r="S4" s="54"/>
      <c r="T4" s="55"/>
      <c r="U4" s="32"/>
      <c r="V4" s="70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6" style="17" customWidth="1"/>
    <col min="9" max="11" width="6.109375" style="17" customWidth="1"/>
    <col min="12" max="12" width="9.33203125" style="17" customWidth="1"/>
    <col min="13" max="13" width="6.6640625" style="17" customWidth="1"/>
    <col min="14" max="17" width="6.109375" style="17" customWidth="1"/>
    <col min="18" max="22" width="5.21875" style="17" customWidth="1"/>
    <col min="23" max="16384" width="8.88671875" style="11"/>
  </cols>
  <sheetData>
    <row r="1" spans="1:22" s="1" customFormat="1" ht="32.4" customHeight="1" x14ac:dyDescent="0.3">
      <c r="B1" s="2" t="s">
        <v>277</v>
      </c>
      <c r="C1" s="3"/>
      <c r="H1" s="4"/>
      <c r="I1" s="2" t="s">
        <v>280</v>
      </c>
      <c r="L1" s="5"/>
    </row>
    <row r="2" spans="1:22" s="1" customFormat="1" thickBot="1" x14ac:dyDescent="0.3">
      <c r="H2" s="4"/>
      <c r="L2" s="5"/>
      <c r="M2" s="65" t="str">
        <f>'5km M'!$M$4</f>
        <v>23:40.67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9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thickBot="1" x14ac:dyDescent="0.3">
      <c r="A4" s="29">
        <v>1</v>
      </c>
      <c r="B4" s="30">
        <v>80</v>
      </c>
      <c r="C4" s="31" t="s">
        <v>14</v>
      </c>
      <c r="D4" s="32"/>
      <c r="E4" s="32"/>
      <c r="F4" s="32"/>
      <c r="G4" s="32"/>
      <c r="H4" s="33" t="s">
        <v>172</v>
      </c>
      <c r="I4" s="33"/>
      <c r="J4" s="34" t="s">
        <v>9</v>
      </c>
      <c r="K4" s="50" t="s">
        <v>23</v>
      </c>
      <c r="L4" s="32"/>
      <c r="M4" s="52" t="s">
        <v>341</v>
      </c>
      <c r="N4" s="66"/>
      <c r="O4" s="53">
        <f t="shared" ref="O4:O9" si="0">M4-$M$2</f>
        <v>1.2905092592592829E-4</v>
      </c>
      <c r="P4" s="32"/>
      <c r="Q4" s="67"/>
      <c r="R4" s="32"/>
      <c r="S4" s="54"/>
      <c r="T4" s="55"/>
      <c r="U4" s="32"/>
      <c r="V4" s="70"/>
    </row>
    <row r="5" spans="1:22" ht="14.4" thickBot="1" x14ac:dyDescent="0.3">
      <c r="A5" s="29">
        <v>2</v>
      </c>
      <c r="B5" s="30">
        <v>18</v>
      </c>
      <c r="C5" s="31" t="s">
        <v>175</v>
      </c>
      <c r="D5" s="32"/>
      <c r="E5" s="32"/>
      <c r="F5" s="32"/>
      <c r="G5" s="32"/>
      <c r="H5" s="33" t="s">
        <v>176</v>
      </c>
      <c r="I5" s="33"/>
      <c r="J5" s="34" t="s">
        <v>9</v>
      </c>
      <c r="K5" s="50" t="s">
        <v>91</v>
      </c>
      <c r="L5" s="32"/>
      <c r="M5" s="52" t="s">
        <v>342</v>
      </c>
      <c r="N5" s="66"/>
      <c r="O5" s="53">
        <f t="shared" si="0"/>
        <v>1.3248842592592618E-3</v>
      </c>
      <c r="P5" s="32"/>
      <c r="Q5" s="67"/>
      <c r="R5" s="32"/>
      <c r="S5" s="54"/>
      <c r="T5" s="55"/>
      <c r="U5" s="32"/>
      <c r="V5" s="70"/>
    </row>
    <row r="6" spans="1:22" ht="14.4" thickBot="1" x14ac:dyDescent="0.3">
      <c r="A6" s="29">
        <v>3</v>
      </c>
      <c r="B6" s="30">
        <v>85</v>
      </c>
      <c r="C6" s="31" t="s">
        <v>155</v>
      </c>
      <c r="D6" s="32"/>
      <c r="E6" s="32"/>
      <c r="F6" s="32"/>
      <c r="G6" s="32"/>
      <c r="H6" s="33" t="s">
        <v>156</v>
      </c>
      <c r="I6" s="33"/>
      <c r="J6" s="34" t="s">
        <v>48</v>
      </c>
      <c r="K6" s="50"/>
      <c r="L6" s="32"/>
      <c r="M6" s="52" t="s">
        <v>343</v>
      </c>
      <c r="N6" s="66"/>
      <c r="O6" s="53">
        <f t="shared" si="0"/>
        <v>1.7017361111111122E-3</v>
      </c>
      <c r="P6" s="32"/>
      <c r="Q6" s="67"/>
      <c r="R6" s="32"/>
      <c r="S6" s="35"/>
      <c r="T6" s="36"/>
      <c r="U6" s="32"/>
      <c r="V6" s="68"/>
    </row>
    <row r="7" spans="1:22" ht="14.4" thickBot="1" x14ac:dyDescent="0.3">
      <c r="A7" s="29">
        <v>4</v>
      </c>
      <c r="B7" s="30">
        <v>4</v>
      </c>
      <c r="C7" s="31" t="s">
        <v>165</v>
      </c>
      <c r="D7" s="32"/>
      <c r="E7" s="32"/>
      <c r="F7" s="32"/>
      <c r="G7" s="32"/>
      <c r="H7" s="33" t="s">
        <v>166</v>
      </c>
      <c r="I7" s="33"/>
      <c r="J7" s="34" t="s">
        <v>9</v>
      </c>
      <c r="K7" s="50" t="s">
        <v>72</v>
      </c>
      <c r="L7" s="32"/>
      <c r="M7" s="52" t="s">
        <v>344</v>
      </c>
      <c r="N7" s="66"/>
      <c r="O7" s="53">
        <f t="shared" si="0"/>
        <v>5.0584490740740763E-3</v>
      </c>
      <c r="P7" s="32"/>
      <c r="Q7" s="67"/>
      <c r="R7" s="32"/>
      <c r="S7" s="54"/>
      <c r="T7" s="55"/>
      <c r="U7" s="32"/>
      <c r="V7" s="70"/>
    </row>
    <row r="8" spans="1:22" ht="14.4" thickBot="1" x14ac:dyDescent="0.3">
      <c r="A8" s="29">
        <v>5</v>
      </c>
      <c r="B8" s="30">
        <v>72</v>
      </c>
      <c r="C8" s="31" t="s">
        <v>170</v>
      </c>
      <c r="D8" s="32"/>
      <c r="E8" s="32"/>
      <c r="F8" s="32"/>
      <c r="G8" s="32"/>
      <c r="H8" s="33" t="s">
        <v>171</v>
      </c>
      <c r="I8" s="33"/>
      <c r="J8" s="34" t="s">
        <v>9</v>
      </c>
      <c r="K8" s="50" t="s">
        <v>353</v>
      </c>
      <c r="L8" s="32"/>
      <c r="M8" s="52" t="s">
        <v>345</v>
      </c>
      <c r="N8" s="66"/>
      <c r="O8" s="53">
        <f t="shared" si="0"/>
        <v>5.6803240740740737E-3</v>
      </c>
      <c r="P8" s="32"/>
      <c r="Q8" s="67"/>
      <c r="R8" s="32"/>
      <c r="S8" s="54"/>
      <c r="T8" s="55"/>
      <c r="U8" s="32"/>
      <c r="V8" s="70"/>
    </row>
    <row r="9" spans="1:22" ht="14.4" thickBot="1" x14ac:dyDescent="0.3">
      <c r="A9" s="29">
        <v>6</v>
      </c>
      <c r="B9" s="30">
        <v>56</v>
      </c>
      <c r="C9" s="31" t="s">
        <v>167</v>
      </c>
      <c r="D9" s="32"/>
      <c r="E9" s="32"/>
      <c r="F9" s="32"/>
      <c r="G9" s="32"/>
      <c r="H9" s="33" t="s">
        <v>168</v>
      </c>
      <c r="I9" s="33"/>
      <c r="J9" s="34" t="s">
        <v>9</v>
      </c>
      <c r="K9" s="50" t="s">
        <v>169</v>
      </c>
      <c r="L9" s="32"/>
      <c r="M9" s="52" t="s">
        <v>346</v>
      </c>
      <c r="N9" s="66"/>
      <c r="O9" s="53">
        <f t="shared" si="0"/>
        <v>6.1118055555555578E-3</v>
      </c>
      <c r="P9" s="32"/>
      <c r="Q9" s="67"/>
      <c r="R9" s="32"/>
      <c r="S9" s="54"/>
      <c r="T9" s="55"/>
      <c r="U9" s="32"/>
      <c r="V9" s="70"/>
    </row>
    <row r="10" spans="1:22" ht="14.4" thickBot="1" x14ac:dyDescent="0.3">
      <c r="A10" s="29"/>
      <c r="B10" s="30">
        <v>88</v>
      </c>
      <c r="C10" s="31" t="s">
        <v>163</v>
      </c>
      <c r="D10" s="32"/>
      <c r="E10" s="32"/>
      <c r="F10" s="32"/>
      <c r="G10" s="32"/>
      <c r="H10" s="33" t="s">
        <v>164</v>
      </c>
      <c r="I10" s="33"/>
      <c r="J10" s="34" t="s">
        <v>9</v>
      </c>
      <c r="K10" s="50" t="s">
        <v>340</v>
      </c>
      <c r="L10" s="32"/>
      <c r="M10" s="52" t="s">
        <v>347</v>
      </c>
      <c r="N10" s="66"/>
      <c r="O10" s="53"/>
      <c r="P10" s="32"/>
      <c r="Q10" s="67" t="s">
        <v>338</v>
      </c>
      <c r="R10" s="32"/>
      <c r="S10" s="54"/>
      <c r="T10" s="55"/>
      <c r="U10" s="32"/>
      <c r="V10" s="70"/>
    </row>
    <row r="11" spans="1:22" ht="14.4" thickBot="1" x14ac:dyDescent="0.3">
      <c r="A11" s="29"/>
      <c r="B11" s="30">
        <v>5</v>
      </c>
      <c r="C11" s="31" t="s">
        <v>173</v>
      </c>
      <c r="D11" s="32"/>
      <c r="E11" s="32"/>
      <c r="F11" s="32"/>
      <c r="G11" s="32"/>
      <c r="H11" s="33" t="s">
        <v>174</v>
      </c>
      <c r="I11" s="33"/>
      <c r="J11" s="34" t="s">
        <v>9</v>
      </c>
      <c r="K11" s="50" t="s">
        <v>72</v>
      </c>
      <c r="L11" s="32"/>
      <c r="M11" s="52" t="s">
        <v>287</v>
      </c>
      <c r="N11" s="66"/>
      <c r="O11" s="53"/>
      <c r="P11" s="32"/>
      <c r="Q11" s="67"/>
      <c r="R11" s="32"/>
      <c r="S11" s="54"/>
      <c r="T11" s="55"/>
      <c r="U11" s="32"/>
      <c r="V11" s="70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zoomScaleNormal="100" workbookViewId="0"/>
  </sheetViews>
  <sheetFormatPr defaultColWidth="8.88671875" defaultRowHeight="13.8" x14ac:dyDescent="0.25"/>
  <cols>
    <col min="1" max="1" width="7.109375" style="11" customWidth="1"/>
    <col min="2" max="2" width="5.6640625" style="11" customWidth="1"/>
    <col min="3" max="7" width="6.109375" style="17" customWidth="1"/>
    <col min="8" max="8" width="6" style="17" customWidth="1"/>
    <col min="9" max="11" width="6.109375" style="17" customWidth="1"/>
    <col min="12" max="12" width="8.88671875" style="17" customWidth="1"/>
    <col min="13" max="13" width="6.6640625" style="17" customWidth="1"/>
    <col min="14" max="17" width="6.109375" style="17" customWidth="1"/>
    <col min="18" max="22" width="4.77734375" style="17" customWidth="1"/>
    <col min="23" max="16384" width="8.88671875" style="11"/>
  </cols>
  <sheetData>
    <row r="1" spans="1:22" s="1" customFormat="1" ht="32.4" customHeight="1" x14ac:dyDescent="0.3">
      <c r="B1" s="2" t="s">
        <v>278</v>
      </c>
      <c r="C1" s="3"/>
      <c r="H1" s="4"/>
      <c r="I1" s="2" t="s">
        <v>280</v>
      </c>
      <c r="L1" s="5"/>
    </row>
    <row r="2" spans="1:22" s="1" customFormat="1" thickBot="1" x14ac:dyDescent="0.3">
      <c r="H2" s="4"/>
      <c r="L2" s="5"/>
      <c r="M2" s="65" t="e">
        <f>#REF!</f>
        <v>#REF!</v>
      </c>
    </row>
    <row r="3" spans="1:22" ht="15.6" thickBot="1" x14ac:dyDescent="0.3">
      <c r="A3" s="6" t="s">
        <v>279</v>
      </c>
      <c r="B3" s="7" t="s">
        <v>0</v>
      </c>
      <c r="C3" s="8" t="s">
        <v>1</v>
      </c>
      <c r="D3" s="9"/>
      <c r="E3" s="9"/>
      <c r="F3" s="9"/>
      <c r="G3" s="9"/>
      <c r="H3" s="9" t="s">
        <v>2</v>
      </c>
      <c r="I3" s="8"/>
      <c r="J3" s="8" t="s">
        <v>3</v>
      </c>
      <c r="K3" s="9"/>
      <c r="L3" s="9"/>
      <c r="M3" s="8" t="s">
        <v>4</v>
      </c>
      <c r="N3" s="9"/>
      <c r="O3" s="9" t="s">
        <v>5</v>
      </c>
      <c r="P3" s="9"/>
      <c r="Q3" s="9" t="s">
        <v>6</v>
      </c>
      <c r="R3" s="8"/>
      <c r="S3" s="8" t="s">
        <v>7</v>
      </c>
      <c r="T3" s="9"/>
      <c r="U3" s="8"/>
      <c r="V3" s="10"/>
    </row>
    <row r="4" spans="1:22" ht="14.4" customHeight="1" thickBot="1" x14ac:dyDescent="0.3">
      <c r="A4" s="29">
        <v>1</v>
      </c>
      <c r="B4" s="30">
        <v>86</v>
      </c>
      <c r="C4" s="31" t="s">
        <v>188</v>
      </c>
      <c r="D4" s="32"/>
      <c r="E4" s="32"/>
      <c r="F4" s="32"/>
      <c r="G4" s="32"/>
      <c r="H4" s="33" t="s">
        <v>189</v>
      </c>
      <c r="I4" s="33"/>
      <c r="J4" s="34" t="s">
        <v>48</v>
      </c>
      <c r="K4" s="50"/>
      <c r="L4" s="32"/>
      <c r="M4" s="52" t="s">
        <v>348</v>
      </c>
      <c r="N4" s="66"/>
      <c r="O4" s="53">
        <f>M4-'5km W'!$M$2</f>
        <v>0</v>
      </c>
      <c r="P4" s="32"/>
      <c r="Q4" s="67"/>
      <c r="R4" s="32"/>
      <c r="S4" s="54"/>
      <c r="T4" s="55"/>
      <c r="U4" s="32"/>
      <c r="V4" s="70"/>
    </row>
    <row r="5" spans="1:22" ht="14.4" customHeight="1" thickBot="1" x14ac:dyDescent="0.3">
      <c r="A5" s="29">
        <v>2</v>
      </c>
      <c r="B5" s="30">
        <v>83</v>
      </c>
      <c r="C5" s="31" t="s">
        <v>186</v>
      </c>
      <c r="D5" s="32"/>
      <c r="E5" s="32"/>
      <c r="F5" s="32"/>
      <c r="G5" s="32"/>
      <c r="H5" s="33" t="s">
        <v>187</v>
      </c>
      <c r="I5" s="33"/>
      <c r="J5" s="34" t="s">
        <v>9</v>
      </c>
      <c r="K5" s="50" t="s">
        <v>23</v>
      </c>
      <c r="L5" s="32"/>
      <c r="M5" s="52" t="s">
        <v>349</v>
      </c>
      <c r="N5" s="66"/>
      <c r="O5" s="53">
        <f>M5-'5km W'!$M$2</f>
        <v>1.047453703703731E-4</v>
      </c>
      <c r="P5" s="32"/>
      <c r="Q5" s="67"/>
      <c r="R5" s="32"/>
      <c r="S5" s="54"/>
      <c r="T5" s="55"/>
      <c r="U5" s="32"/>
      <c r="V5" s="70"/>
    </row>
    <row r="6" spans="1:22" ht="14.4" customHeight="1" thickBot="1" x14ac:dyDescent="0.3">
      <c r="A6" s="29">
        <v>3</v>
      </c>
      <c r="B6" s="30">
        <v>82</v>
      </c>
      <c r="C6" s="31" t="s">
        <v>179</v>
      </c>
      <c r="D6" s="32"/>
      <c r="E6" s="32"/>
      <c r="F6" s="32"/>
      <c r="G6" s="32"/>
      <c r="H6" s="33" t="s">
        <v>180</v>
      </c>
      <c r="I6" s="33"/>
      <c r="J6" s="34" t="s">
        <v>9</v>
      </c>
      <c r="K6" s="50" t="s">
        <v>23</v>
      </c>
      <c r="L6" s="32"/>
      <c r="M6" s="52" t="s">
        <v>350</v>
      </c>
      <c r="N6" s="66"/>
      <c r="O6" s="53">
        <f>M6-'5km W'!$M$2</f>
        <v>9.332175925925966E-4</v>
      </c>
      <c r="P6" s="32"/>
      <c r="Q6" s="67" t="s">
        <v>339</v>
      </c>
      <c r="R6" s="32"/>
      <c r="S6" s="54"/>
      <c r="T6" s="55"/>
      <c r="U6" s="32"/>
      <c r="V6" s="70"/>
    </row>
    <row r="7" spans="1:22" ht="14.4" customHeight="1" thickBot="1" x14ac:dyDescent="0.3">
      <c r="A7" s="29">
        <v>4</v>
      </c>
      <c r="B7" s="30">
        <v>57</v>
      </c>
      <c r="C7" s="31" t="s">
        <v>177</v>
      </c>
      <c r="D7" s="32"/>
      <c r="E7" s="32"/>
      <c r="F7" s="32"/>
      <c r="G7" s="32"/>
      <c r="H7" s="33" t="s">
        <v>178</v>
      </c>
      <c r="I7" s="33"/>
      <c r="J7" s="34" t="s">
        <v>9</v>
      </c>
      <c r="K7" s="50" t="s">
        <v>169</v>
      </c>
      <c r="L7" s="32"/>
      <c r="M7" s="52" t="s">
        <v>351</v>
      </c>
      <c r="N7" s="66"/>
      <c r="O7" s="53">
        <f>M7-'5km W'!$M$2</f>
        <v>2.5098379629629672E-3</v>
      </c>
      <c r="P7" s="32"/>
      <c r="Q7" s="67"/>
      <c r="R7" s="32"/>
      <c r="S7" s="54" t="s">
        <v>10</v>
      </c>
      <c r="T7" s="55"/>
      <c r="U7" s="32"/>
      <c r="V7" s="70"/>
    </row>
    <row r="8" spans="1:22" ht="14.4" customHeight="1" thickBot="1" x14ac:dyDescent="0.3">
      <c r="A8" s="29">
        <v>5</v>
      </c>
      <c r="B8" s="30">
        <v>15</v>
      </c>
      <c r="C8" s="31" t="s">
        <v>181</v>
      </c>
      <c r="D8" s="32"/>
      <c r="E8" s="32"/>
      <c r="F8" s="32"/>
      <c r="G8" s="32"/>
      <c r="H8" s="33" t="s">
        <v>182</v>
      </c>
      <c r="I8" s="33"/>
      <c r="J8" s="34" t="s">
        <v>9</v>
      </c>
      <c r="K8" s="50" t="s">
        <v>72</v>
      </c>
      <c r="L8" s="32"/>
      <c r="M8" s="52" t="s">
        <v>352</v>
      </c>
      <c r="N8" s="66"/>
      <c r="O8" s="53">
        <f>M8-'5km W'!$M$2</f>
        <v>4.3584490740740771E-3</v>
      </c>
      <c r="P8" s="32"/>
      <c r="Q8" s="67"/>
      <c r="R8" s="32"/>
      <c r="S8" s="54"/>
      <c r="T8" s="55"/>
      <c r="U8" s="32"/>
      <c r="V8" s="70"/>
    </row>
    <row r="9" spans="1:22" ht="14.4" customHeight="1" thickBot="1" x14ac:dyDescent="0.3">
      <c r="A9" s="29"/>
      <c r="B9" s="30">
        <v>65</v>
      </c>
      <c r="C9" s="31" t="s">
        <v>183</v>
      </c>
      <c r="D9" s="32"/>
      <c r="E9" s="32"/>
      <c r="F9" s="32"/>
      <c r="G9" s="32"/>
      <c r="H9" s="33" t="s">
        <v>184</v>
      </c>
      <c r="I9" s="33"/>
      <c r="J9" s="34" t="s">
        <v>185</v>
      </c>
      <c r="K9" s="50"/>
      <c r="L9" s="32"/>
      <c r="M9" s="52" t="s">
        <v>287</v>
      </c>
      <c r="N9" s="66"/>
      <c r="O9" s="53"/>
      <c r="P9" s="32"/>
      <c r="Q9" s="67"/>
      <c r="R9" s="32"/>
      <c r="S9" s="54"/>
      <c r="T9" s="55"/>
      <c r="U9" s="32"/>
      <c r="V9" s="70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48th INTERNATIONAL RACE WALKING FESTIVAL ALYTUS 2022&amp;R&amp;12&amp;G            20 MAY 2022
Alytus, Lithuania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1km W (2011 and younger)</vt:lpstr>
      <vt:lpstr>1km W (2009-2010)</vt:lpstr>
      <vt:lpstr>1km M (2011 and younger) </vt:lpstr>
      <vt:lpstr>1km M (2009-2010)</vt:lpstr>
      <vt:lpstr>3km W (2007-2008)</vt:lpstr>
      <vt:lpstr>3km M (2007-2008)</vt:lpstr>
      <vt:lpstr>3km W Vet</vt:lpstr>
      <vt:lpstr>5km W</vt:lpstr>
      <vt:lpstr>5km M</vt:lpstr>
      <vt:lpstr>5km M Vet </vt:lpstr>
      <vt:lpstr>10km W</vt:lpstr>
      <vt:lpstr>10km M</vt:lpstr>
      <vt:lpstr>20km W</vt:lpstr>
      <vt:lpstr>20km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Step</cp:lastModifiedBy>
  <cp:lastPrinted>2022-05-20T10:50:54Z</cp:lastPrinted>
  <dcterms:created xsi:type="dcterms:W3CDTF">2021-06-11T13:28:23Z</dcterms:created>
  <dcterms:modified xsi:type="dcterms:W3CDTF">2022-05-20T12:49:30Z</dcterms:modified>
</cp:coreProperties>
</file>