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15345" windowHeight="3945" tabRatio="957"/>
  </bookViews>
  <sheets>
    <sheet name="komandu kopvērtējums" sheetId="7" r:id="rId1"/>
    <sheet name="p-ti" sheetId="9" r:id="rId2"/>
    <sheet name="punkti" sheetId="8" r:id="rId3"/>
    <sheet name="zēni 04.-06.+kopv" sheetId="1" r:id="rId4"/>
    <sheet name="Meit 04.-06.+kopv" sheetId="2" r:id="rId5"/>
    <sheet name="ZĒNI-K ind" sheetId="4" r:id="rId6"/>
    <sheet name="MEIT-K  ind" sheetId="5" r:id="rId7"/>
    <sheet name="rezultati M" sheetId="3" r:id="rId8"/>
    <sheet name="Rezultati Z" sheetId="13" r:id="rId9"/>
  </sheets>
  <externalReferences>
    <externalReference r:id="rId10"/>
    <externalReference r:id="rId11"/>
  </externalReferences>
  <calcPr calcId="179017"/>
</workbook>
</file>

<file path=xl/calcChain.xml><?xml version="1.0" encoding="utf-8"?>
<calcChain xmlns="http://schemas.openxmlformats.org/spreadsheetml/2006/main">
  <c r="G302" i="1" l="1"/>
  <c r="I302" i="1"/>
  <c r="N302" i="1" s="1"/>
  <c r="K302" i="1"/>
  <c r="M302" i="1"/>
  <c r="G306" i="1"/>
  <c r="N306" i="1" s="1"/>
  <c r="I306" i="1"/>
  <c r="K306" i="1"/>
  <c r="M306" i="1"/>
  <c r="G310" i="1"/>
  <c r="I310" i="1"/>
  <c r="N310" i="1" s="1"/>
  <c r="K310" i="1"/>
  <c r="M310" i="1"/>
  <c r="G314" i="1"/>
  <c r="I314" i="1"/>
  <c r="N314" i="1" s="1"/>
  <c r="K314" i="1"/>
  <c r="M314" i="1"/>
  <c r="G318" i="1"/>
  <c r="I318" i="1"/>
  <c r="N318" i="1" s="1"/>
  <c r="K318" i="1"/>
  <c r="M318" i="1"/>
  <c r="G322" i="1"/>
  <c r="N322" i="1" s="1"/>
  <c r="I322" i="1"/>
  <c r="K322" i="1"/>
  <c r="M322" i="1"/>
  <c r="K10" i="1"/>
  <c r="I10" i="1"/>
  <c r="G10" i="1"/>
  <c r="N10" i="1" s="1"/>
  <c r="M283" i="1"/>
  <c r="K283" i="1"/>
  <c r="I283" i="1"/>
  <c r="G283" i="1"/>
  <c r="N283" i="1" s="1"/>
  <c r="M279" i="1"/>
  <c r="K279" i="1"/>
  <c r="I279" i="1"/>
  <c r="N279" i="1" s="1"/>
  <c r="G279" i="1"/>
  <c r="M275" i="1"/>
  <c r="K275" i="1"/>
  <c r="N275" i="1" s="1"/>
  <c r="I275" i="1"/>
  <c r="G275" i="1"/>
  <c r="M271" i="1"/>
  <c r="N271" i="1" s="1"/>
  <c r="K271" i="1"/>
  <c r="I271" i="1"/>
  <c r="G271" i="1"/>
  <c r="M267" i="1"/>
  <c r="K267" i="1"/>
  <c r="I267" i="1"/>
  <c r="G267" i="1"/>
  <c r="N267" i="1" s="1"/>
  <c r="M263" i="1"/>
  <c r="K263" i="1"/>
  <c r="I263" i="1"/>
  <c r="N263" i="1" s="1"/>
  <c r="G263" i="1"/>
  <c r="M247" i="1"/>
  <c r="K247" i="1"/>
  <c r="N247" i="1" s="1"/>
  <c r="I247" i="1"/>
  <c r="G247" i="1"/>
  <c r="M243" i="1"/>
  <c r="N243" i="1" s="1"/>
  <c r="K243" i="1"/>
  <c r="I243" i="1"/>
  <c r="G243" i="1"/>
  <c r="M239" i="1"/>
  <c r="K239" i="1"/>
  <c r="I239" i="1"/>
  <c r="G239" i="1"/>
  <c r="N239" i="1" s="1"/>
  <c r="M235" i="1"/>
  <c r="K235" i="1"/>
  <c r="I235" i="1"/>
  <c r="N235" i="1" s="1"/>
  <c r="G235" i="1"/>
  <c r="M231" i="1"/>
  <c r="K231" i="1"/>
  <c r="N231" i="1" s="1"/>
  <c r="I231" i="1"/>
  <c r="G231" i="1"/>
  <c r="M227" i="1"/>
  <c r="N227" i="1" s="1"/>
  <c r="N253" i="1" s="1"/>
  <c r="K227" i="1"/>
  <c r="I227" i="1"/>
  <c r="G227" i="1"/>
  <c r="M212" i="1"/>
  <c r="K212" i="1"/>
  <c r="I212" i="1"/>
  <c r="N212" i="1" s="1"/>
  <c r="G212" i="1"/>
  <c r="M208" i="1"/>
  <c r="K208" i="1"/>
  <c r="N208" i="1" s="1"/>
  <c r="I208" i="1"/>
  <c r="G208" i="1"/>
  <c r="M204" i="1"/>
  <c r="N204" i="1" s="1"/>
  <c r="K204" i="1"/>
  <c r="I204" i="1"/>
  <c r="G204" i="1"/>
  <c r="M200" i="1"/>
  <c r="K200" i="1"/>
  <c r="I200" i="1"/>
  <c r="G200" i="1"/>
  <c r="N200" i="1" s="1"/>
  <c r="M196" i="1"/>
  <c r="K196" i="1"/>
  <c r="I196" i="1"/>
  <c r="G196" i="1"/>
  <c r="N196" i="1" s="1"/>
  <c r="M192" i="1"/>
  <c r="K192" i="1"/>
  <c r="N192" i="1" s="1"/>
  <c r="I192" i="1"/>
  <c r="G192" i="1"/>
  <c r="M173" i="1"/>
  <c r="N173" i="1" s="1"/>
  <c r="K173" i="1"/>
  <c r="I173" i="1"/>
  <c r="G173" i="1"/>
  <c r="M169" i="1"/>
  <c r="K169" i="1"/>
  <c r="I169" i="1"/>
  <c r="G169" i="1"/>
  <c r="N169" i="1" s="1"/>
  <c r="M165" i="1"/>
  <c r="K165" i="1"/>
  <c r="I165" i="1"/>
  <c r="G165" i="1"/>
  <c r="N165" i="1" s="1"/>
  <c r="M161" i="1"/>
  <c r="K161" i="1"/>
  <c r="N161" i="1" s="1"/>
  <c r="I161" i="1"/>
  <c r="G161" i="1"/>
  <c r="M157" i="1"/>
  <c r="N157" i="1" s="1"/>
  <c r="K157" i="1"/>
  <c r="I157" i="1"/>
  <c r="G157" i="1"/>
  <c r="M153" i="1"/>
  <c r="K153" i="1"/>
  <c r="I153" i="1"/>
  <c r="G153" i="1"/>
  <c r="N153" i="1" s="1"/>
  <c r="M137" i="1"/>
  <c r="K137" i="1"/>
  <c r="N137" i="1" s="1"/>
  <c r="I137" i="1"/>
  <c r="G137" i="1"/>
  <c r="M133" i="1"/>
  <c r="N133" i="1" s="1"/>
  <c r="N142" i="1" s="1"/>
  <c r="K133" i="1"/>
  <c r="I133" i="1"/>
  <c r="G133" i="1"/>
  <c r="M129" i="1"/>
  <c r="K129" i="1"/>
  <c r="I129" i="1"/>
  <c r="G129" i="1"/>
  <c r="N129" i="1" s="1"/>
  <c r="M125" i="1"/>
  <c r="K125" i="1"/>
  <c r="I125" i="1"/>
  <c r="G125" i="1"/>
  <c r="N125" i="1" s="1"/>
  <c r="M121" i="1"/>
  <c r="K121" i="1"/>
  <c r="N121" i="1" s="1"/>
  <c r="I121" i="1"/>
  <c r="G121" i="1"/>
  <c r="K117" i="1"/>
  <c r="I117" i="1"/>
  <c r="G117" i="1"/>
  <c r="M98" i="1"/>
  <c r="K98" i="1"/>
  <c r="I98" i="1"/>
  <c r="G98" i="1"/>
  <c r="K94" i="1"/>
  <c r="I94" i="1"/>
  <c r="G94" i="1"/>
  <c r="N94" i="1" s="1"/>
  <c r="K90" i="1"/>
  <c r="I90" i="1"/>
  <c r="G90" i="1"/>
  <c r="N90" i="1" s="1"/>
  <c r="K86" i="1"/>
  <c r="N86" i="1" s="1"/>
  <c r="I86" i="1"/>
  <c r="G86" i="1"/>
  <c r="K82" i="1"/>
  <c r="N82" i="1" s="1"/>
  <c r="I82" i="1"/>
  <c r="G82" i="1"/>
  <c r="K78" i="1"/>
  <c r="I78" i="1"/>
  <c r="G78" i="1"/>
  <c r="K63" i="1"/>
  <c r="I63" i="1"/>
  <c r="G63" i="1"/>
  <c r="N63" i="1" s="1"/>
  <c r="K59" i="1"/>
  <c r="I59" i="1"/>
  <c r="G59" i="1"/>
  <c r="K55" i="1"/>
  <c r="N55" i="1" s="1"/>
  <c r="I55" i="1"/>
  <c r="G55" i="1"/>
  <c r="K51" i="1"/>
  <c r="I51" i="1"/>
  <c r="G51" i="1"/>
  <c r="K47" i="1"/>
  <c r="I47" i="1"/>
  <c r="G47" i="1"/>
  <c r="N47" i="1" s="1"/>
  <c r="K43" i="1"/>
  <c r="I43" i="1"/>
  <c r="G43" i="1"/>
  <c r="M381" i="2"/>
  <c r="K381" i="2"/>
  <c r="I381" i="2"/>
  <c r="G381" i="2"/>
  <c r="M377" i="2"/>
  <c r="N377" i="2" s="1"/>
  <c r="K377" i="2"/>
  <c r="I377" i="2"/>
  <c r="G377" i="2"/>
  <c r="M373" i="2"/>
  <c r="K373" i="2"/>
  <c r="I373" i="2"/>
  <c r="G373" i="2"/>
  <c r="N373" i="2" s="1"/>
  <c r="M369" i="2"/>
  <c r="K369" i="2"/>
  <c r="I369" i="2"/>
  <c r="G369" i="2"/>
  <c r="N369" i="2" s="1"/>
  <c r="M365" i="2"/>
  <c r="K365" i="2"/>
  <c r="N365" i="2" s="1"/>
  <c r="I365" i="2"/>
  <c r="G365" i="2"/>
  <c r="M361" i="2"/>
  <c r="K361" i="2"/>
  <c r="N361" i="2" s="1"/>
  <c r="I361" i="2"/>
  <c r="G361" i="2"/>
  <c r="M345" i="2"/>
  <c r="N345" i="2" s="1"/>
  <c r="K345" i="2"/>
  <c r="I345" i="2"/>
  <c r="G345" i="2"/>
  <c r="M341" i="2"/>
  <c r="K341" i="2"/>
  <c r="I341" i="2"/>
  <c r="G341" i="2"/>
  <c r="N341" i="2" s="1"/>
  <c r="M337" i="2"/>
  <c r="K337" i="2"/>
  <c r="I337" i="2"/>
  <c r="G337" i="2"/>
  <c r="N337" i="2" s="1"/>
  <c r="M333" i="2"/>
  <c r="K333" i="2"/>
  <c r="N333" i="2" s="1"/>
  <c r="I333" i="2"/>
  <c r="G333" i="2"/>
  <c r="M329" i="2"/>
  <c r="K329" i="2"/>
  <c r="I329" i="2"/>
  <c r="G329" i="2"/>
  <c r="N329" i="2" s="1"/>
  <c r="M325" i="2"/>
  <c r="K325" i="2"/>
  <c r="I325" i="2"/>
  <c r="G325" i="2"/>
  <c r="N325" i="2" s="1"/>
  <c r="M310" i="2"/>
  <c r="K310" i="2"/>
  <c r="I310" i="2"/>
  <c r="G310" i="2"/>
  <c r="N310" i="2" s="1"/>
  <c r="M306" i="2"/>
  <c r="K306" i="2"/>
  <c r="I306" i="2"/>
  <c r="G306" i="2"/>
  <c r="N306" i="2" s="1"/>
  <c r="M302" i="2"/>
  <c r="N302" i="2" s="1"/>
  <c r="K302" i="2"/>
  <c r="I302" i="2"/>
  <c r="G302" i="2"/>
  <c r="M298" i="2"/>
  <c r="K298" i="2"/>
  <c r="I298" i="2"/>
  <c r="G298" i="2"/>
  <c r="N298" i="2" s="1"/>
  <c r="M294" i="2"/>
  <c r="K294" i="2"/>
  <c r="I294" i="2"/>
  <c r="G294" i="2"/>
  <c r="N294" i="2" s="1"/>
  <c r="M290" i="2"/>
  <c r="K290" i="2"/>
  <c r="I290" i="2"/>
  <c r="G290" i="2"/>
  <c r="M277" i="2"/>
  <c r="N277" i="2"/>
  <c r="K277" i="2"/>
  <c r="I277" i="2"/>
  <c r="G277" i="2"/>
  <c r="M273" i="2"/>
  <c r="K273" i="2"/>
  <c r="I273" i="2"/>
  <c r="G273" i="2"/>
  <c r="N273" i="2" s="1"/>
  <c r="M269" i="2"/>
  <c r="N269" i="2" s="1"/>
  <c r="K269" i="2"/>
  <c r="I269" i="2"/>
  <c r="G269" i="2"/>
  <c r="M265" i="2"/>
  <c r="K265" i="2"/>
  <c r="I265" i="2"/>
  <c r="G265" i="2"/>
  <c r="N265" i="2" s="1"/>
  <c r="M261" i="2"/>
  <c r="K261" i="2"/>
  <c r="I261" i="2"/>
  <c r="G261" i="2"/>
  <c r="N261" i="2" s="1"/>
  <c r="M257" i="2"/>
  <c r="K257" i="2"/>
  <c r="I257" i="2"/>
  <c r="G257" i="2"/>
  <c r="N257" i="2" s="1"/>
  <c r="K228" i="2"/>
  <c r="I228" i="2"/>
  <c r="G228" i="2"/>
  <c r="N228" i="2" s="1"/>
  <c r="K220" i="2"/>
  <c r="I220" i="2"/>
  <c r="G220" i="2"/>
  <c r="N220" i="2"/>
  <c r="K232" i="2"/>
  <c r="I232" i="2"/>
  <c r="G232" i="2"/>
  <c r="N232" i="2" s="1"/>
  <c r="N245" i="2" s="1"/>
  <c r="K224" i="2"/>
  <c r="I224" i="2"/>
  <c r="G224" i="2"/>
  <c r="K203" i="2"/>
  <c r="I203" i="2"/>
  <c r="N203" i="2" s="1"/>
  <c r="G203" i="2"/>
  <c r="K199" i="2"/>
  <c r="I199" i="2"/>
  <c r="N199" i="2" s="1"/>
  <c r="G199" i="2"/>
  <c r="K195" i="2"/>
  <c r="I195" i="2"/>
  <c r="G195" i="2"/>
  <c r="K191" i="2"/>
  <c r="I191" i="2"/>
  <c r="G191" i="2"/>
  <c r="K187" i="2"/>
  <c r="N187" i="2" s="1"/>
  <c r="I187" i="2"/>
  <c r="G187" i="2"/>
  <c r="K183" i="2"/>
  <c r="I183" i="2"/>
  <c r="G183" i="2"/>
  <c r="K167" i="2"/>
  <c r="I167" i="2"/>
  <c r="N167" i="2"/>
  <c r="G167" i="2"/>
  <c r="K163" i="2"/>
  <c r="I163" i="2"/>
  <c r="G163" i="2"/>
  <c r="N163" i="2" s="1"/>
  <c r="K159" i="2"/>
  <c r="I159" i="2"/>
  <c r="G159" i="2"/>
  <c r="N159" i="2" s="1"/>
  <c r="K155" i="2"/>
  <c r="N155" i="2" s="1"/>
  <c r="I155" i="2"/>
  <c r="G155" i="2"/>
  <c r="K151" i="2"/>
  <c r="I151" i="2"/>
  <c r="G151" i="2"/>
  <c r="K147" i="2"/>
  <c r="I147" i="2"/>
  <c r="G147" i="2"/>
  <c r="N147" i="2" s="1"/>
  <c r="N172" i="2" s="1"/>
  <c r="K131" i="2"/>
  <c r="I131" i="2"/>
  <c r="G131" i="2"/>
  <c r="N131" i="2" s="1"/>
  <c r="K127" i="2"/>
  <c r="N127" i="2" s="1"/>
  <c r="I127" i="2"/>
  <c r="G127" i="2"/>
  <c r="K123" i="2"/>
  <c r="I123" i="2"/>
  <c r="G123" i="2"/>
  <c r="N123" i="2" s="1"/>
  <c r="K119" i="2"/>
  <c r="I119" i="2"/>
  <c r="G119" i="2"/>
  <c r="K115" i="2"/>
  <c r="I115" i="2"/>
  <c r="G115" i="2"/>
  <c r="N115" i="2" s="1"/>
  <c r="K111" i="2"/>
  <c r="I111" i="2"/>
  <c r="G111" i="2"/>
  <c r="N111" i="2" s="1"/>
  <c r="N137" i="2" s="1"/>
  <c r="K96" i="2"/>
  <c r="N96" i="2" s="1"/>
  <c r="I96" i="2"/>
  <c r="G96" i="2"/>
  <c r="M92" i="2"/>
  <c r="K92" i="2"/>
  <c r="I92" i="2"/>
  <c r="G92" i="2"/>
  <c r="K88" i="2"/>
  <c r="I88" i="2"/>
  <c r="G88" i="2"/>
  <c r="N88" i="2" s="1"/>
  <c r="K84" i="2"/>
  <c r="I84" i="2"/>
  <c r="G84" i="2"/>
  <c r="N84" i="2" s="1"/>
  <c r="K80" i="2"/>
  <c r="I80" i="2"/>
  <c r="G80" i="2"/>
  <c r="K76" i="2"/>
  <c r="I76" i="2"/>
  <c r="N76" i="2" s="1"/>
  <c r="N101" i="2" s="1"/>
  <c r="G76" i="2"/>
  <c r="K62" i="2"/>
  <c r="I62" i="2"/>
  <c r="G62" i="2"/>
  <c r="K58" i="2"/>
  <c r="I58" i="2"/>
  <c r="G58" i="2"/>
  <c r="N58" i="2" s="1"/>
  <c r="K54" i="2"/>
  <c r="I54" i="2"/>
  <c r="G54" i="2"/>
  <c r="K50" i="2"/>
  <c r="I50" i="2"/>
  <c r="G50" i="2"/>
  <c r="K46" i="2"/>
  <c r="I46" i="2"/>
  <c r="G46" i="2"/>
  <c r="N46" i="2" s="1"/>
  <c r="K42" i="2"/>
  <c r="I42" i="2"/>
  <c r="G42" i="2"/>
  <c r="N42" i="2" s="1"/>
  <c r="M30" i="2"/>
  <c r="K30" i="2"/>
  <c r="I30" i="2"/>
  <c r="G30" i="2"/>
  <c r="N30" i="2" s="1"/>
  <c r="K26" i="2"/>
  <c r="I26" i="2"/>
  <c r="G26" i="2"/>
  <c r="N26" i="2" s="1"/>
  <c r="K22" i="2"/>
  <c r="I22" i="2"/>
  <c r="G22" i="2"/>
  <c r="N22" i="2" s="1"/>
  <c r="K18" i="2"/>
  <c r="I18" i="2"/>
  <c r="N18" i="2" s="1"/>
  <c r="G18" i="2"/>
  <c r="K14" i="2"/>
  <c r="I14" i="2"/>
  <c r="N14" i="2" s="1"/>
  <c r="G14" i="2"/>
  <c r="K10" i="2"/>
  <c r="I10" i="2"/>
  <c r="G10" i="2"/>
  <c r="N10" i="2" s="1"/>
  <c r="N35" i="2" s="1"/>
  <c r="K30" i="1"/>
  <c r="I30" i="1"/>
  <c r="G30" i="1"/>
  <c r="K26" i="1"/>
  <c r="N26" i="1" s="1"/>
  <c r="I26" i="1"/>
  <c r="G26" i="1"/>
  <c r="K22" i="1"/>
  <c r="I22" i="1"/>
  <c r="G22" i="1"/>
  <c r="K18" i="1"/>
  <c r="I18" i="1"/>
  <c r="G18" i="1"/>
  <c r="N18" i="1" s="1"/>
  <c r="K14" i="1"/>
  <c r="I14" i="1"/>
  <c r="G14" i="1"/>
  <c r="N14" i="1" s="1"/>
  <c r="N290" i="2"/>
  <c r="N315" i="2" s="1"/>
  <c r="N381" i="2"/>
  <c r="N117" i="1"/>
  <c r="N183" i="2"/>
  <c r="N151" i="2"/>
  <c r="N62" i="2"/>
  <c r="N224" i="2"/>
  <c r="N191" i="2"/>
  <c r="N195" i="2"/>
  <c r="N119" i="2"/>
  <c r="N92" i="2"/>
  <c r="N80" i="2"/>
  <c r="N50" i="2"/>
  <c r="N54" i="2"/>
  <c r="N78" i="1"/>
  <c r="N43" i="1"/>
  <c r="N51" i="1"/>
  <c r="N59" i="1"/>
  <c r="N30" i="1"/>
  <c r="N22" i="1"/>
  <c r="N98" i="1"/>
  <c r="N288" i="1" l="1"/>
  <c r="N327" i="1"/>
  <c r="N282" i="2"/>
  <c r="N68" i="1"/>
  <c r="N350" i="2"/>
  <c r="N386" i="2"/>
  <c r="N179" i="1"/>
  <c r="N35" i="1"/>
  <c r="N67" i="2"/>
  <c r="N103" i="1"/>
  <c r="N217" i="1"/>
</calcChain>
</file>

<file path=xl/sharedStrings.xml><?xml version="1.0" encoding="utf-8"?>
<sst xmlns="http://schemas.openxmlformats.org/spreadsheetml/2006/main" count="2145" uniqueCount="590">
  <si>
    <t>4 - CĪŅA "DRAUDZĪBA"</t>
  </si>
  <si>
    <t>zēni</t>
  </si>
  <si>
    <t>Nr.</t>
  </si>
  <si>
    <t>60 m</t>
  </si>
  <si>
    <t>Tāllēkšana</t>
  </si>
  <si>
    <t>Bumbiņas mešana</t>
  </si>
  <si>
    <t>800 m</t>
  </si>
  <si>
    <t>Punkti kopā</t>
  </si>
  <si>
    <t>rez.</t>
  </si>
  <si>
    <t>punkti</t>
  </si>
  <si>
    <t>2.</t>
  </si>
  <si>
    <t>3.</t>
  </si>
  <si>
    <t>Piecu labāko rezultātu summa</t>
  </si>
  <si>
    <t>4.</t>
  </si>
  <si>
    <t>5.</t>
  </si>
  <si>
    <t>6.</t>
  </si>
  <si>
    <t>meitenes</t>
  </si>
  <si>
    <t>500 m</t>
  </si>
  <si>
    <t>1.46,07</t>
  </si>
  <si>
    <t>1.55,18</t>
  </si>
  <si>
    <t>2.19,28</t>
  </si>
  <si>
    <t>1.46,58</t>
  </si>
  <si>
    <t>Punkti</t>
  </si>
  <si>
    <t>augstlēkšana</t>
  </si>
  <si>
    <t>Tāllēkšana  (m)</t>
  </si>
  <si>
    <t>Bumbiņas mešana(m)</t>
  </si>
  <si>
    <t>tāllēkšana</t>
  </si>
  <si>
    <t>bumbiņas mešana</t>
  </si>
  <si>
    <t>1.55,00</t>
  </si>
  <si>
    <t>1.08,04</t>
  </si>
  <si>
    <t>1.55,33</t>
  </si>
  <si>
    <t>1.08,31</t>
  </si>
  <si>
    <t>1.55,67</t>
  </si>
  <si>
    <t>1.08,58</t>
  </si>
  <si>
    <t>1.56,01</t>
  </si>
  <si>
    <t>1.08,85</t>
  </si>
  <si>
    <t>1.56,34</t>
  </si>
  <si>
    <t>1.09,13</t>
  </si>
  <si>
    <t>1.56,68</t>
  </si>
  <si>
    <t>1.09,40</t>
  </si>
  <si>
    <t>1.57,02</t>
  </si>
  <si>
    <t>1.09,67</t>
  </si>
  <si>
    <t>1.57,36</t>
  </si>
  <si>
    <t>1.09,95</t>
  </si>
  <si>
    <t>1.57,70</t>
  </si>
  <si>
    <t>1.10,23</t>
  </si>
  <si>
    <t>1.58,05</t>
  </si>
  <si>
    <t>1.10,50</t>
  </si>
  <si>
    <t>1.58,39</t>
  </si>
  <si>
    <t>1.10,78</t>
  </si>
  <si>
    <t>1.58,74</t>
  </si>
  <si>
    <t>1.11,06</t>
  </si>
  <si>
    <t>1.59,08</t>
  </si>
  <si>
    <t>1.11,34</t>
  </si>
  <si>
    <t>1.59,43</t>
  </si>
  <si>
    <t>1.11,62</t>
  </si>
  <si>
    <t>1.59,78</t>
  </si>
  <si>
    <t>1.11,90</t>
  </si>
  <si>
    <t>2.00,13</t>
  </si>
  <si>
    <t>1.12,19</t>
  </si>
  <si>
    <t>2.00,48</t>
  </si>
  <si>
    <t>1.12,47</t>
  </si>
  <si>
    <t>2.00,84</t>
  </si>
  <si>
    <t>1.12,76</t>
  </si>
  <si>
    <t>2.01,19</t>
  </si>
  <si>
    <t>1.13,04</t>
  </si>
  <si>
    <t>2.01,55</t>
  </si>
  <si>
    <t>1.13,33</t>
  </si>
  <si>
    <t>2.01,91</t>
  </si>
  <si>
    <t>1.13,62</t>
  </si>
  <si>
    <t>2.02,26</t>
  </si>
  <si>
    <t>1.13,91</t>
  </si>
  <si>
    <t>2.02,62</t>
  </si>
  <si>
    <t>1.14,20</t>
  </si>
  <si>
    <t>2.02,99</t>
  </si>
  <si>
    <t>1.14,49</t>
  </si>
  <si>
    <t>2.03,35</t>
  </si>
  <si>
    <t>1.14,78</t>
  </si>
  <si>
    <t>2.03,71</t>
  </si>
  <si>
    <t>1.15,08</t>
  </si>
  <si>
    <t>2.04,08</t>
  </si>
  <si>
    <t>1.15,37</t>
  </si>
  <si>
    <t>2.04,45</t>
  </si>
  <si>
    <t>1.15,67</t>
  </si>
  <si>
    <t>2.04,82</t>
  </si>
  <si>
    <t>1.15,97</t>
  </si>
  <si>
    <t>2.05,19</t>
  </si>
  <si>
    <t>1.16,27</t>
  </si>
  <si>
    <t>2.05,56</t>
  </si>
  <si>
    <t>1.16,57</t>
  </si>
  <si>
    <t>2.05,93</t>
  </si>
  <si>
    <t>1.16,87</t>
  </si>
  <si>
    <t>2.06,31</t>
  </si>
  <si>
    <t>1.17,17</t>
  </si>
  <si>
    <t>2.06,68</t>
  </si>
  <si>
    <t>1.17,48</t>
  </si>
  <si>
    <t>2.07,06</t>
  </si>
  <si>
    <t>1.17,78</t>
  </si>
  <si>
    <t>2.07,44</t>
  </si>
  <si>
    <t>1.18,09</t>
  </si>
  <si>
    <t>2.07,82</t>
  </si>
  <si>
    <t>1.18,40</t>
  </si>
  <si>
    <t>2.08,21</t>
  </si>
  <si>
    <t>1.18,71</t>
  </si>
  <si>
    <t>2.08,59</t>
  </si>
  <si>
    <t>1.19,02</t>
  </si>
  <si>
    <t>2.08,98</t>
  </si>
  <si>
    <t>1.19,33</t>
  </si>
  <si>
    <t>2.09,37</t>
  </si>
  <si>
    <t>1.19,64</t>
  </si>
  <si>
    <t>2.09,76</t>
  </si>
  <si>
    <t>1.19,96</t>
  </si>
  <si>
    <t>2.10,15</t>
  </si>
  <si>
    <t>1.20,28</t>
  </si>
  <si>
    <t>2.10,54</t>
  </si>
  <si>
    <t>1.20,59</t>
  </si>
  <si>
    <t>2.10,94</t>
  </si>
  <si>
    <t>1.20,91</t>
  </si>
  <si>
    <t>2.11,33</t>
  </si>
  <si>
    <t>1.21,23</t>
  </si>
  <si>
    <t>2.11,73</t>
  </si>
  <si>
    <t>1.21,56</t>
  </si>
  <si>
    <t>2.12,13</t>
  </si>
  <si>
    <t>1.21,88</t>
  </si>
  <si>
    <t>2.12,54</t>
  </si>
  <si>
    <t>1.22,21</t>
  </si>
  <si>
    <t>2.12,94</t>
  </si>
  <si>
    <t>1.22,53</t>
  </si>
  <si>
    <t>2.13,35</t>
  </si>
  <si>
    <t>1.22,86</t>
  </si>
  <si>
    <t>2.13,76</t>
  </si>
  <si>
    <t>1.23,19</t>
  </si>
  <si>
    <t>2.14,17</t>
  </si>
  <si>
    <t>1.23,52</t>
  </si>
  <si>
    <t>2.14,58</t>
  </si>
  <si>
    <t>1.23,86</t>
  </si>
  <si>
    <t>2.15,00</t>
  </si>
  <si>
    <t>1.24,19</t>
  </si>
  <si>
    <t>2.15,42</t>
  </si>
  <si>
    <t>1.24,53</t>
  </si>
  <si>
    <t>2.15,84</t>
  </si>
  <si>
    <t>1.24,87</t>
  </si>
  <si>
    <t>2.16,26</t>
  </si>
  <si>
    <t>1.25,21</t>
  </si>
  <si>
    <t>2.16,68</t>
  </si>
  <si>
    <t>1.25,55</t>
  </si>
  <si>
    <t>2.17,11</t>
  </si>
  <si>
    <t>1.25,90</t>
  </si>
  <si>
    <t>2.17,54</t>
  </si>
  <si>
    <t>1.26,25</t>
  </si>
  <si>
    <t>2.17,97</t>
  </si>
  <si>
    <t>1.26,59</t>
  </si>
  <si>
    <t>2.18,41</t>
  </si>
  <si>
    <t>1.26,94</t>
  </si>
  <si>
    <t>2.18,84</t>
  </si>
  <si>
    <t>1.27,30</t>
  </si>
  <si>
    <t>1.27,65</t>
  </si>
  <si>
    <t>2.19,72</t>
  </si>
  <si>
    <t>1.28,01</t>
  </si>
  <si>
    <t>2.20,17</t>
  </si>
  <si>
    <t>1.28,37</t>
  </si>
  <si>
    <t>2.20,61</t>
  </si>
  <si>
    <t>1.28,73</t>
  </si>
  <si>
    <t>2.21,06</t>
  </si>
  <si>
    <t>1.29,09</t>
  </si>
  <si>
    <t>2.21,52</t>
  </si>
  <si>
    <t>1.29,46</t>
  </si>
  <si>
    <t>2.21,97</t>
  </si>
  <si>
    <t>1.29,82</t>
  </si>
  <si>
    <t>2.22,43</t>
  </si>
  <si>
    <t>1.30,19</t>
  </si>
  <si>
    <t>2.22,89</t>
  </si>
  <si>
    <t>1.30,57</t>
  </si>
  <si>
    <t>2.23,36</t>
  </si>
  <si>
    <t>1.30,94</t>
  </si>
  <si>
    <t>2.23,86</t>
  </si>
  <si>
    <t>1.31,32</t>
  </si>
  <si>
    <t>2.24,29</t>
  </si>
  <si>
    <t>1.31,70</t>
  </si>
  <si>
    <t>2.24,76</t>
  </si>
  <si>
    <t>1.32,08</t>
  </si>
  <si>
    <t>2.25,24</t>
  </si>
  <si>
    <t>1.32,46</t>
  </si>
  <si>
    <t>2.25,72</t>
  </si>
  <si>
    <t>1.32,85</t>
  </si>
  <si>
    <t>2.26,20</t>
  </si>
  <si>
    <t>1.33,24</t>
  </si>
  <si>
    <t>2.26,69</t>
  </si>
  <si>
    <t>1.33,63</t>
  </si>
  <si>
    <t>2.27,18</t>
  </si>
  <si>
    <t>1.34,03</t>
  </si>
  <si>
    <t>2.27,67</t>
  </si>
  <si>
    <t>1.34,43</t>
  </si>
  <si>
    <t>2.28,17</t>
  </si>
  <si>
    <t>1.34,83</t>
  </si>
  <si>
    <t>2.28,67</t>
  </si>
  <si>
    <t>1.35,23</t>
  </si>
  <si>
    <t>2.29,17</t>
  </si>
  <si>
    <t>1.35,64</t>
  </si>
  <si>
    <t>2.29,68</t>
  </si>
  <si>
    <t>1.36,05</t>
  </si>
  <si>
    <t>2.30,19</t>
  </si>
  <si>
    <t>1.36,46</t>
  </si>
  <si>
    <t>2.30,71</t>
  </si>
  <si>
    <t>1.36,88</t>
  </si>
  <si>
    <t>2.31,23</t>
  </si>
  <si>
    <t>1.37,30</t>
  </si>
  <si>
    <t>2.31,75</t>
  </si>
  <si>
    <t>1.37,72</t>
  </si>
  <si>
    <t>2.32,28</t>
  </si>
  <si>
    <t>1.38,15</t>
  </si>
  <si>
    <t>2.32,82</t>
  </si>
  <si>
    <t>1.38,58</t>
  </si>
  <si>
    <t>2.33,36</t>
  </si>
  <si>
    <t>1.39,02</t>
  </si>
  <si>
    <t>2.33,90</t>
  </si>
  <si>
    <t>1.39,46</t>
  </si>
  <si>
    <t>2.34,45</t>
  </si>
  <si>
    <t>1.39,90</t>
  </si>
  <si>
    <t>2.35,00</t>
  </si>
  <si>
    <t>1.40,35</t>
  </si>
  <si>
    <t>2.35,56</t>
  </si>
  <si>
    <t>1.40,80</t>
  </si>
  <si>
    <t>2.36,12</t>
  </si>
  <si>
    <t>1.41,25</t>
  </si>
  <si>
    <t>2.36,69</t>
  </si>
  <si>
    <t>1.41,71</t>
  </si>
  <si>
    <t>2.37,26</t>
  </si>
  <si>
    <t>1.42,17</t>
  </si>
  <si>
    <t>2.37,85</t>
  </si>
  <si>
    <t>1.42,64</t>
  </si>
  <si>
    <t>2.38,43</t>
  </si>
  <si>
    <t>1.43,12</t>
  </si>
  <si>
    <t>2.39,02</t>
  </si>
  <si>
    <t>1.43,60</t>
  </si>
  <si>
    <t>2.39,62</t>
  </si>
  <si>
    <t>1.44,08</t>
  </si>
  <si>
    <t>2.40,23</t>
  </si>
  <si>
    <t>1.44,57</t>
  </si>
  <si>
    <t>2.40,84</t>
  </si>
  <si>
    <t>1.45,06</t>
  </si>
  <si>
    <t>2.41,46</t>
  </si>
  <si>
    <t>1.45,56</t>
  </si>
  <si>
    <t>2.42,08</t>
  </si>
  <si>
    <t>2.42,72</t>
  </si>
  <si>
    <t>2.43,36</t>
  </si>
  <si>
    <t>1.47,10</t>
  </si>
  <si>
    <t>2.44,01</t>
  </si>
  <si>
    <t>1.47,62</t>
  </si>
  <si>
    <t>2.44,67</t>
  </si>
  <si>
    <t>1.48,15</t>
  </si>
  <si>
    <t>2.45,33</t>
  </si>
  <si>
    <t>1.48,69</t>
  </si>
  <si>
    <t>2.46,01</t>
  </si>
  <si>
    <t>1.49,24</t>
  </si>
  <si>
    <t>2.46,70</t>
  </si>
  <si>
    <t>1.49,79</t>
  </si>
  <si>
    <t>2.47,39</t>
  </si>
  <si>
    <t>1.50,35</t>
  </si>
  <si>
    <t>2.48,10</t>
  </si>
  <si>
    <t>1.50,92</t>
  </si>
  <si>
    <t>2.48,81</t>
  </si>
  <si>
    <t>1.51,50</t>
  </si>
  <si>
    <t>2.49,54</t>
  </si>
  <si>
    <t>1.52,09</t>
  </si>
  <si>
    <t>2.50,28</t>
  </si>
  <si>
    <t>1.52,68</t>
  </si>
  <si>
    <t>2.51,03</t>
  </si>
  <si>
    <t>1.53,29</t>
  </si>
  <si>
    <t>2.51,80</t>
  </si>
  <si>
    <t>1.53,91</t>
  </si>
  <si>
    <t>2.52,57</t>
  </si>
  <si>
    <t>1.54,54</t>
  </si>
  <si>
    <t>2.53,37</t>
  </si>
  <si>
    <t>2.54,18</t>
  </si>
  <si>
    <t>1.55,83</t>
  </si>
  <si>
    <t>2.55,00</t>
  </si>
  <si>
    <t>1.57,18</t>
  </si>
  <si>
    <t>2.55,84</t>
  </si>
  <si>
    <t>1.57,48</t>
  </si>
  <si>
    <t>2.56,70</t>
  </si>
  <si>
    <t>1.57,87</t>
  </si>
  <si>
    <t>2.57,58</t>
  </si>
  <si>
    <t>1.58,58</t>
  </si>
  <si>
    <t>2.58,49</t>
  </si>
  <si>
    <t>1.59,31</t>
  </si>
  <si>
    <t>2.59,41</t>
  </si>
  <si>
    <t>2.00,06</t>
  </si>
  <si>
    <t>3.00,36</t>
  </si>
  <si>
    <t>2.00,82</t>
  </si>
  <si>
    <t>3.01,33</t>
  </si>
  <si>
    <t>2.01,61</t>
  </si>
  <si>
    <t>3.02,34</t>
  </si>
  <si>
    <t>2.02,42</t>
  </si>
  <si>
    <t>3.03,30</t>
  </si>
  <si>
    <t>2.03,26</t>
  </si>
  <si>
    <t>3.04,45</t>
  </si>
  <si>
    <t>2.04,13</t>
  </si>
  <si>
    <t>3.05,56</t>
  </si>
  <si>
    <t>2.05,03</t>
  </si>
  <si>
    <t>3.06,72</t>
  </si>
  <si>
    <t>2.05,96</t>
  </si>
  <si>
    <t>3.07,92</t>
  </si>
  <si>
    <t>2.06,93</t>
  </si>
  <si>
    <t>3.09,18</t>
  </si>
  <si>
    <t>2.07,95</t>
  </si>
  <si>
    <t>3.10,51</t>
  </si>
  <si>
    <t>2.09,02</t>
  </si>
  <si>
    <t>3.11,91</t>
  </si>
  <si>
    <t>2.10,14</t>
  </si>
  <si>
    <t>3.13,40</t>
  </si>
  <si>
    <t>2.11,35</t>
  </si>
  <si>
    <t>3.15,00</t>
  </si>
  <si>
    <t>2.12,65</t>
  </si>
  <si>
    <t>3.16,74</t>
  </si>
  <si>
    <t>2.14,06</t>
  </si>
  <si>
    <t>3.18,67</t>
  </si>
  <si>
    <t>2.15,61</t>
  </si>
  <si>
    <t>3.20,86</t>
  </si>
  <si>
    <t>2.17,38</t>
  </si>
  <si>
    <t>3.23,35</t>
  </si>
  <si>
    <t>2.19,47</t>
  </si>
  <si>
    <t>3.26,84</t>
  </si>
  <si>
    <t>2.22,21</t>
  </si>
  <si>
    <t>Skola</t>
  </si>
  <si>
    <t xml:space="preserve">    4 - CĪŅA "DRAUDZĪBA"</t>
  </si>
  <si>
    <t>Rezultāts</t>
  </si>
  <si>
    <t>Dz. dati</t>
  </si>
  <si>
    <t>Dz.dati</t>
  </si>
  <si>
    <t xml:space="preserve">    KOMANDU  CĪŅAS  TABULA</t>
  </si>
  <si>
    <t xml:space="preserve">1. </t>
  </si>
  <si>
    <t>Nr. p.k.</t>
  </si>
  <si>
    <t>KOMANDU KOPVĒRTĒJUMS</t>
  </si>
  <si>
    <t>VIETA</t>
  </si>
  <si>
    <t>SKOLA</t>
  </si>
  <si>
    <t>PUNKTI KOPĀ</t>
  </si>
  <si>
    <t>ZĒNIEM</t>
  </si>
  <si>
    <t>MEITENĒM</t>
  </si>
  <si>
    <t>Vieta</t>
  </si>
  <si>
    <t xml:space="preserve">    LR 67.skolu spartakiāde</t>
  </si>
  <si>
    <t>60m</t>
  </si>
  <si>
    <t>7.</t>
  </si>
  <si>
    <t>8.</t>
  </si>
  <si>
    <t>500m</t>
  </si>
  <si>
    <t>Koknesē</t>
  </si>
  <si>
    <t>9.</t>
  </si>
  <si>
    <t xml:space="preserve"> </t>
  </si>
  <si>
    <t>Nr</t>
  </si>
  <si>
    <t>800m</t>
  </si>
  <si>
    <t>n.p.k.</t>
  </si>
  <si>
    <t>1.</t>
  </si>
  <si>
    <t>10.</t>
  </si>
  <si>
    <t>11.</t>
  </si>
  <si>
    <t>12.</t>
  </si>
  <si>
    <t>13.</t>
  </si>
  <si>
    <t>14.</t>
  </si>
  <si>
    <t>15.</t>
  </si>
  <si>
    <t>skola</t>
  </si>
  <si>
    <t>N.p.k.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</si>
  <si>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</si>
  <si>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</si>
  <si>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</si>
  <si>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</si>
  <si>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</si>
  <si>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</si>
  <si>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</si>
  <si>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</si>
  <si>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</si>
  <si>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</si>
  <si>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</si>
  <si>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</si>
  <si>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</si>
  <si>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</si>
  <si>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</si>
  <si>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</si>
  <si>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</si>
  <si>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</si>
  <si>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</si>
  <si>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</si>
  <si>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</si>
  <si>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</si>
  <si>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</si>
  <si>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</si>
  <si>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Zēni</t>
  </si>
  <si>
    <t xml:space="preserve">    Latvijas skolēnu 71.spartakiāde</t>
  </si>
  <si>
    <t>2018.gada 30.maijā</t>
  </si>
  <si>
    <t>ZĒNIEM  2004.-2006.g.dz.</t>
  </si>
  <si>
    <t>MEITENĒM  2004.-2006.g.dz.</t>
  </si>
  <si>
    <t xml:space="preserve">    Latvijas skolēnu 71. spartakiāde</t>
  </si>
  <si>
    <t>Koknesē, 2018. gada 30. maijā</t>
  </si>
  <si>
    <t>Latvijas skolēnu 71. spartakiāde</t>
  </si>
  <si>
    <t>Vārds, uzvārds</t>
  </si>
  <si>
    <t>Koknesē, 30.05.2018.</t>
  </si>
  <si>
    <t xml:space="preserve">Sandra Brikmane </t>
  </si>
  <si>
    <t>Dagmāra Midzene</t>
  </si>
  <si>
    <t>Samanta Ņesterenko</t>
  </si>
  <si>
    <t>Paula Krūmiņa</t>
  </si>
  <si>
    <t>Dinija Dedele</t>
  </si>
  <si>
    <t>Jēkabpils 3.vsk.</t>
  </si>
  <si>
    <t>Iluta Rubene</t>
  </si>
  <si>
    <t>Marta Ramona Graudiņa</t>
  </si>
  <si>
    <t>Vineta Smilškalne</t>
  </si>
  <si>
    <t>Justīne Mūrniece</t>
  </si>
  <si>
    <t>Agija Masiule</t>
  </si>
  <si>
    <t>Annija Kļava</t>
  </si>
  <si>
    <t>Madlienas vsk.</t>
  </si>
  <si>
    <t>Emīls Ernests Zvirbulis</t>
  </si>
  <si>
    <t>Ilgonis Vēzis</t>
  </si>
  <si>
    <t>Kalvis Streilis</t>
  </si>
  <si>
    <t>Nauris Nutovcevs</t>
  </si>
  <si>
    <t>Justs Liepiņš</t>
  </si>
  <si>
    <t>Kalvis Veinbergs</t>
  </si>
  <si>
    <t>Marta  Anna  Putene</t>
  </si>
  <si>
    <t>Alise  Ciemiņa</t>
  </si>
  <si>
    <t>Nikola  Brunenaua</t>
  </si>
  <si>
    <t>27.0105</t>
  </si>
  <si>
    <t>Keta  Keitija  Celitāne</t>
  </si>
  <si>
    <t>Nikola  Gudele</t>
  </si>
  <si>
    <t>Sintija  Mušinska</t>
  </si>
  <si>
    <t>Tukuma 2.vsk.</t>
  </si>
  <si>
    <t>Tukuma 2. vsk.</t>
  </si>
  <si>
    <t>Aina   Zubrova</t>
  </si>
  <si>
    <t>Evelīna  Kostjukeviča</t>
  </si>
  <si>
    <t>Amanta  Eisāne</t>
  </si>
  <si>
    <t>Valērija  Sokolova</t>
  </si>
  <si>
    <t>Angelina  Minkeviča</t>
  </si>
  <si>
    <t>Anastasija  Beļavska</t>
  </si>
  <si>
    <t>Milana   Kravale</t>
  </si>
  <si>
    <t>Aivars   Rudāns</t>
  </si>
  <si>
    <t>Sventes vsk.</t>
  </si>
  <si>
    <t>Kerola Ozola</t>
  </si>
  <si>
    <t>Emīlija Štelmakere</t>
  </si>
  <si>
    <t>Paula Rāmute</t>
  </si>
  <si>
    <t>Katrīna Skudra</t>
  </si>
  <si>
    <t>Zane Zaļkalniņa</t>
  </si>
  <si>
    <t>Katrīna Kleinberga</t>
  </si>
  <si>
    <t>Lielvārdes vsk.</t>
  </si>
  <si>
    <t>Kristiāns Vjaters</t>
  </si>
  <si>
    <t>Edvards Agriņš</t>
  </si>
  <si>
    <t>Kristians Rinalds Ģērmanis</t>
  </si>
  <si>
    <t>Ralfs Kebzers</t>
  </si>
  <si>
    <t>Toms Emīls Jēkabsons</t>
  </si>
  <si>
    <t>Rinalds Kazilaitis</t>
  </si>
  <si>
    <t>Emīls Masulis</t>
  </si>
  <si>
    <t>E.K. Lielvārdes vsk.</t>
  </si>
  <si>
    <t>E. K. Lielvārdes vsk.</t>
  </si>
  <si>
    <t>Dzimš. Dati</t>
  </si>
  <si>
    <t>Edvarts Eglītis</t>
  </si>
  <si>
    <t>Evelīna Vitenberga</t>
  </si>
  <si>
    <t>Estere Vingre</t>
  </si>
  <si>
    <t>Gundega Beķere</t>
  </si>
  <si>
    <t>Patrīcija Bērzkalna</t>
  </si>
  <si>
    <t>Elza Lazdiņa</t>
  </si>
  <si>
    <t>Estere Bīriņa</t>
  </si>
  <si>
    <t>Aiga Kondrate</t>
  </si>
  <si>
    <t>Kokneses vsk.</t>
  </si>
  <si>
    <t>Ritvars Dekteris</t>
  </si>
  <si>
    <t>Henrijs Kalniņš</t>
  </si>
  <si>
    <t>Toms Kroičs</t>
  </si>
  <si>
    <t>Alens Paļskis</t>
  </si>
  <si>
    <t>Edijs Gercāns</t>
  </si>
  <si>
    <t>I. G. Kokneses vsk.</t>
  </si>
  <si>
    <t>individuālie</t>
  </si>
  <si>
    <t>I.G.Kokneses vsk.</t>
  </si>
  <si>
    <t>Individuālie</t>
  </si>
  <si>
    <t>Kokn.</t>
  </si>
  <si>
    <t>Alise Zirnīte</t>
  </si>
  <si>
    <t>Lielvār</t>
  </si>
  <si>
    <t>Svente</t>
  </si>
  <si>
    <t>Jēkabpils</t>
  </si>
  <si>
    <t>Santa Streile</t>
  </si>
  <si>
    <t>Madliena</t>
  </si>
  <si>
    <t>Kirils Feoktistovs</t>
  </si>
  <si>
    <t xml:space="preserve"> Madlienas vsk</t>
  </si>
  <si>
    <t>1,45,47</t>
  </si>
  <si>
    <t>1,36,71</t>
  </si>
  <si>
    <t>1,36,59</t>
  </si>
  <si>
    <t>1,42,52</t>
  </si>
  <si>
    <t>1,34,31</t>
  </si>
  <si>
    <t>1,51,41</t>
  </si>
  <si>
    <t>1,47,49</t>
  </si>
  <si>
    <t>1,52,00</t>
  </si>
  <si>
    <t>1,49,48</t>
  </si>
  <si>
    <t>1,41,93</t>
  </si>
  <si>
    <t>1,39,78</t>
  </si>
  <si>
    <t>1,45,11</t>
  </si>
  <si>
    <t>1,41,07</t>
  </si>
  <si>
    <t>1,40,71</t>
  </si>
  <si>
    <t>1,40,34</t>
  </si>
  <si>
    <t>1,46,86</t>
  </si>
  <si>
    <t>1,42,20</t>
  </si>
  <si>
    <t>1,38,77</t>
  </si>
  <si>
    <t>1,36,20</t>
  </si>
  <si>
    <t>1,44,37</t>
  </si>
  <si>
    <t>1,43,14</t>
  </si>
  <si>
    <t>1,29,96</t>
  </si>
  <si>
    <t>1,51,82</t>
  </si>
  <si>
    <t>1,35,05</t>
  </si>
  <si>
    <t>1,42,03</t>
  </si>
  <si>
    <t>1,45,31</t>
  </si>
  <si>
    <t>1,44,07</t>
  </si>
  <si>
    <t>1,47,17</t>
  </si>
  <si>
    <t>2,02,05</t>
  </si>
  <si>
    <t>1,51,32</t>
  </si>
  <si>
    <t>1,42,34</t>
  </si>
  <si>
    <t>1,44,71</t>
  </si>
  <si>
    <t>1,32,00</t>
  </si>
  <si>
    <t>1,50,21</t>
  </si>
  <si>
    <t>1,47,66</t>
  </si>
  <si>
    <t>1,50,68</t>
  </si>
  <si>
    <t>2,01,31</t>
  </si>
  <si>
    <t>2,27,33</t>
  </si>
  <si>
    <t>2,47,50</t>
  </si>
  <si>
    <t>3,25,24</t>
  </si>
  <si>
    <t>2,38,15</t>
  </si>
  <si>
    <t>2,44,16</t>
  </si>
  <si>
    <t>3,51,21</t>
  </si>
  <si>
    <t>3,08,08</t>
  </si>
  <si>
    <t>3,35,14</t>
  </si>
  <si>
    <t>2,27,54</t>
  </si>
  <si>
    <t>2,51,08</t>
  </si>
  <si>
    <t>2,47,31</t>
  </si>
  <si>
    <t>2,37,73</t>
  </si>
  <si>
    <t>3,07,74</t>
  </si>
  <si>
    <t>3,04,28</t>
  </si>
  <si>
    <t>3,08,03</t>
  </si>
  <si>
    <t>2,55,31</t>
  </si>
  <si>
    <t>2,36,49</t>
  </si>
  <si>
    <t>2,44,47</t>
  </si>
  <si>
    <t>1,41,14</t>
  </si>
  <si>
    <t>Kirils Feotkistovs</t>
  </si>
  <si>
    <t>2;27,4</t>
  </si>
  <si>
    <t>2;27,5</t>
  </si>
  <si>
    <t>2;36,5</t>
  </si>
  <si>
    <t>2;38,2</t>
  </si>
  <si>
    <t>2;38,8</t>
  </si>
  <si>
    <t>2;44,2</t>
  </si>
  <si>
    <t>2;44,5</t>
  </si>
  <si>
    <t>2;47,3</t>
  </si>
  <si>
    <t>2;47,5</t>
  </si>
  <si>
    <t>2;51,1</t>
  </si>
  <si>
    <t>2;55,3</t>
  </si>
  <si>
    <t>3;04,3</t>
  </si>
  <si>
    <t>3;08,1</t>
  </si>
  <si>
    <t>3;25,2</t>
  </si>
  <si>
    <t>3;35,1</t>
  </si>
  <si>
    <t>3;51,2</t>
  </si>
  <si>
    <t>Galvenais tiesnesis: D. Kalniņš</t>
  </si>
  <si>
    <t>1;52,0</t>
  </si>
  <si>
    <t>1;42,2</t>
  </si>
  <si>
    <t>1;36,2</t>
  </si>
  <si>
    <t>1;32,0</t>
  </si>
  <si>
    <t>1;30,0</t>
  </si>
  <si>
    <t>1;34,3</t>
  </si>
  <si>
    <t>1;35,1</t>
  </si>
  <si>
    <t>1;36,6</t>
  </si>
  <si>
    <t>1;36,7</t>
  </si>
  <si>
    <t>1;38,8</t>
  </si>
  <si>
    <t>1;40,3</t>
  </si>
  <si>
    <t>1;40,7</t>
  </si>
  <si>
    <t>1;41,1</t>
  </si>
  <si>
    <t>1;42,0</t>
  </si>
  <si>
    <t>1;42,3</t>
  </si>
  <si>
    <t>1;42,5</t>
  </si>
  <si>
    <t>1;43,1</t>
  </si>
  <si>
    <t>1;44,1</t>
  </si>
  <si>
    <t>1;44,4</t>
  </si>
  <si>
    <t>1;44,7</t>
  </si>
  <si>
    <t>1;45,1</t>
  </si>
  <si>
    <t>1;45,3</t>
  </si>
  <si>
    <t>1;45,5</t>
  </si>
  <si>
    <t>1;46,7</t>
  </si>
  <si>
    <t>1;47,2</t>
  </si>
  <si>
    <t>1;47,5</t>
  </si>
  <si>
    <t>1;47,7</t>
  </si>
  <si>
    <t>1;49,5</t>
  </si>
  <si>
    <t>1;50,2</t>
  </si>
  <si>
    <t>1;50,7</t>
  </si>
  <si>
    <t>1;51,3</t>
  </si>
  <si>
    <t>1;51,4</t>
  </si>
  <si>
    <t>1;51,8</t>
  </si>
  <si>
    <t>2;01,3</t>
  </si>
  <si>
    <t>2;02,1</t>
  </si>
  <si>
    <t>Ritvars Dekters</t>
  </si>
  <si>
    <t>Kirils Feotistovs</t>
  </si>
  <si>
    <t>vārds, uzvārds</t>
  </si>
  <si>
    <t>zēni četrcīņas individuālais kopvērtējums</t>
  </si>
  <si>
    <t>meitenes četrcīņas individuālais kopvērtējums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</si>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</sst>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00000"/>
    <numFmt numFmtId="166" formatCode="0000"/>
    <numFmt numFmtId="167" formatCode="m:ss.00"/>
  </numFmts>
  <fonts count="69">
    <font>
      <sz val="10"/>
      <name val="Arial"/>
      <charset val="186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  <charset val="186"/>
    </font>
    <font>
      <sz val="14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sz val="18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sz val="8"/>
      <name val="Arial"/>
      <family val="2"/>
      <charset val="186"/>
    </font>
    <font>
      <sz val="8"/>
      <name val="Arial"/>
      <family val="2"/>
    </font>
    <font>
      <sz val="10"/>
      <color indexed="17"/>
      <name val="Arial"/>
      <family val="2"/>
    </font>
    <font>
      <b/>
      <sz val="12"/>
      <name val="Arial"/>
      <family val="2"/>
      <charset val="186"/>
    </font>
    <font>
      <sz val="18"/>
      <name val="Arial"/>
      <family val="2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204"/>
    </font>
    <font>
      <b/>
      <sz val="10"/>
      <name val="Arial"/>
      <family val="2"/>
      <charset val="186"/>
    </font>
    <font>
      <sz val="12"/>
      <name val="Times New Roman"/>
      <family val="1"/>
      <charset val="186"/>
    </font>
    <font>
      <sz val="11"/>
      <name val="Arial"/>
      <family val="2"/>
      <charset val="186"/>
    </font>
    <font>
      <i/>
      <sz val="11"/>
      <name val="Arial Black"/>
      <family val="2"/>
      <charset val="186"/>
    </font>
    <font>
      <b/>
      <sz val="16"/>
      <name val="Arial"/>
      <family val="2"/>
      <charset val="186"/>
    </font>
    <font>
      <b/>
      <sz val="14"/>
      <name val="Arial"/>
      <family val="2"/>
      <charset val="186"/>
    </font>
    <font>
      <sz val="12"/>
      <name val="Arial"/>
      <family val="2"/>
      <charset val="186"/>
    </font>
    <font>
      <b/>
      <sz val="14"/>
      <name val="Balloon Lt TL"/>
      <family val="4"/>
      <charset val="186"/>
    </font>
    <font>
      <b/>
      <sz val="14"/>
      <color indexed="10"/>
      <name val="Arial"/>
      <family val="2"/>
      <charset val="186"/>
    </font>
    <font>
      <sz val="11"/>
      <name val="Arial"/>
      <family val="2"/>
    </font>
    <font>
      <sz val="10"/>
      <name val="Tahoma"/>
      <family val="2"/>
      <charset val="186"/>
    </font>
    <font>
      <sz val="11"/>
      <name val="Arial Narrow"/>
      <family val="2"/>
      <charset val="186"/>
    </font>
    <font>
      <b/>
      <sz val="10"/>
      <name val="Tahoma"/>
      <family val="2"/>
      <charset val="186"/>
    </font>
    <font>
      <sz val="12"/>
      <name val="Palatino Linotype"/>
      <family val="1"/>
      <charset val="186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Tahoma"/>
      <family val="2"/>
    </font>
    <font>
      <sz val="14"/>
      <name val="Tahoma"/>
      <family val="2"/>
    </font>
    <font>
      <sz val="12"/>
      <name val="Arial"/>
      <family val="2"/>
    </font>
    <font>
      <sz val="16"/>
      <name val="Arial"/>
      <family val="2"/>
      <charset val="186"/>
    </font>
    <font>
      <b/>
      <sz val="18"/>
      <name val="Times New Roman"/>
      <family val="1"/>
    </font>
    <font>
      <sz val="14"/>
      <name val="Arial"/>
      <family val="2"/>
      <charset val="186"/>
    </font>
    <font>
      <sz val="14"/>
      <color indexed="10"/>
      <name val="Arial"/>
      <family val="2"/>
      <charset val="186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sz val="12"/>
      <name val="Tahoma"/>
      <family val="2"/>
    </font>
    <font>
      <sz val="1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charset val="186"/>
      <scheme val="minor"/>
    </font>
    <font>
      <b/>
      <sz val="10"/>
      <color rgb="FFFF0000"/>
      <name val="Arial"/>
      <family val="2"/>
      <charset val="186"/>
    </font>
    <font>
      <b/>
      <sz val="11"/>
      <color rgb="FFFF0000"/>
      <name val="Times New Roman"/>
      <family val="1"/>
    </font>
    <font>
      <sz val="14"/>
      <color rgb="FFFF0000"/>
      <name val="Arial"/>
      <family val="2"/>
      <charset val="186"/>
    </font>
    <font>
      <b/>
      <sz val="14"/>
      <color rgb="FFFF0000"/>
      <name val="Arial"/>
      <family val="2"/>
    </font>
    <font>
      <b/>
      <sz val="16"/>
      <color rgb="FFFF0000"/>
      <name val="Times New Roman"/>
      <family val="1"/>
    </font>
    <font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Arial"/>
      <family val="2"/>
      <charset val="186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rgb="FFCCCCCC"/>
      </right>
      <top/>
      <bottom/>
      <diagonal/>
    </border>
  </borders>
  <cellStyleXfs count="8">
    <xf numFmtId="0" fontId="0" fillId="0" borderId="0"/>
    <xf numFmtId="0" fontId="55" fillId="2" borderId="0" applyNumberFormat="0" applyBorder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0" fontId="17" fillId="0" borderId="0"/>
    <xf numFmtId="0" fontId="1" fillId="0" borderId="0"/>
  </cellStyleXfs>
  <cellXfs count="468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2" xfId="0" applyFont="1" applyBorder="1"/>
    <xf numFmtId="0" fontId="6" fillId="0" borderId="2" xfId="0" applyFont="1" applyBorder="1"/>
    <xf numFmtId="0" fontId="1" fillId="0" borderId="2" xfId="0" applyFont="1" applyBorder="1"/>
    <xf numFmtId="0" fontId="2" fillId="0" borderId="0" xfId="0" applyFont="1"/>
    <xf numFmtId="0" fontId="11" fillId="0" borderId="0" xfId="0" applyFont="1"/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0" xfId="0" applyFont="1" applyAlignment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65" fontId="19" fillId="0" borderId="0" xfId="0" applyNumberFormat="1" applyFont="1" applyBorder="1" applyAlignment="1">
      <alignment horizontal="center" vertical="center"/>
    </xf>
    <xf numFmtId="0" fontId="5" fillId="0" borderId="0" xfId="0" applyFont="1" applyAlignment="1"/>
    <xf numFmtId="0" fontId="2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47" fontId="1" fillId="0" borderId="0" xfId="0" applyNumberFormat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56" fillId="0" borderId="0" xfId="0" applyFont="1"/>
    <xf numFmtId="0" fontId="4" fillId="0" borderId="0" xfId="0" applyFont="1" applyBorder="1" applyAlignment="1">
      <alignment horizontal="left" vertical="center" wrapText="1"/>
    </xf>
    <xf numFmtId="2" fontId="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25" xfId="0" applyBorder="1" applyAlignment="1">
      <alignment wrapText="1"/>
    </xf>
    <xf numFmtId="0" fontId="28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16" fillId="0" borderId="0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34" fillId="0" borderId="3" xfId="0" applyFont="1" applyBorder="1"/>
    <xf numFmtId="0" fontId="34" fillId="0" borderId="3" xfId="0" applyFont="1" applyBorder="1" applyAlignment="1">
      <alignment horizontal="justify" vertical="center" wrapText="1"/>
    </xf>
    <xf numFmtId="0" fontId="34" fillId="0" borderId="3" xfId="0" applyFont="1" applyBorder="1" applyAlignment="1">
      <alignment horizontal="right" vertical="center" wrapText="1"/>
    </xf>
    <xf numFmtId="0" fontId="34" fillId="0" borderId="3" xfId="0" applyFont="1" applyBorder="1" applyAlignment="1">
      <alignment vertical="center" wrapText="1"/>
    </xf>
    <xf numFmtId="0" fontId="29" fillId="0" borderId="0" xfId="0" applyFont="1" applyBorder="1" applyAlignment="1">
      <alignment horizontal="justify" vertical="center" wrapText="1"/>
    </xf>
    <xf numFmtId="0" fontId="29" fillId="0" borderId="0" xfId="0" applyFont="1" applyBorder="1" applyAlignment="1">
      <alignment horizontal="center" vertical="center" wrapText="1"/>
    </xf>
    <xf numFmtId="0" fontId="34" fillId="0" borderId="4" xfId="0" applyFont="1" applyBorder="1"/>
    <xf numFmtId="0" fontId="34" fillId="0" borderId="5" xfId="0" applyFont="1" applyBorder="1"/>
    <xf numFmtId="0" fontId="30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justify" vertical="center" wrapText="1"/>
    </xf>
    <xf numFmtId="0" fontId="34" fillId="0" borderId="0" xfId="0" applyFont="1" applyBorder="1" applyAlignment="1">
      <alignment vertical="center" wrapText="1"/>
    </xf>
    <xf numFmtId="0" fontId="35" fillId="0" borderId="0" xfId="0" applyFont="1" applyBorder="1" applyAlignment="1">
      <alignment horizontal="justify" vertical="center" wrapText="1"/>
    </xf>
    <xf numFmtId="0" fontId="34" fillId="0" borderId="3" xfId="0" applyFont="1" applyBorder="1" applyAlignment="1">
      <alignment horizontal="right"/>
    </xf>
    <xf numFmtId="0" fontId="21" fillId="0" borderId="0" xfId="0" applyFont="1" applyBorder="1" applyAlignment="1"/>
    <xf numFmtId="0" fontId="33" fillId="0" borderId="6" xfId="0" applyFont="1" applyBorder="1" applyAlignment="1">
      <alignment horizontal="center"/>
    </xf>
    <xf numFmtId="0" fontId="57" fillId="4" borderId="3" xfId="0" applyFont="1" applyFill="1" applyBorder="1" applyAlignment="1">
      <alignment horizontal="center" vertical="center"/>
    </xf>
    <xf numFmtId="0" fontId="36" fillId="0" borderId="3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0" fontId="39" fillId="0" borderId="3" xfId="0" applyFont="1" applyFill="1" applyBorder="1" applyAlignment="1">
      <alignment horizontal="center" vertical="center"/>
    </xf>
    <xf numFmtId="0" fontId="35" fillId="0" borderId="3" xfId="0" applyFont="1" applyBorder="1"/>
    <xf numFmtId="0" fontId="34" fillId="0" borderId="0" xfId="0" applyFont="1"/>
    <xf numFmtId="0" fontId="34" fillId="5" borderId="3" xfId="0" applyFont="1" applyFill="1" applyBorder="1"/>
    <xf numFmtId="0" fontId="40" fillId="0" borderId="0" xfId="0" applyFont="1" applyBorder="1" applyAlignment="1">
      <alignment horizontal="justify" vertical="center" wrapText="1"/>
    </xf>
    <xf numFmtId="0" fontId="35" fillId="0" borderId="6" xfId="5" applyFont="1" applyBorder="1" applyAlignment="1">
      <alignment horizontal="left" vertical="center"/>
    </xf>
    <xf numFmtId="0" fontId="35" fillId="0" borderId="3" xfId="5" applyFont="1" applyBorder="1" applyAlignment="1">
      <alignment horizontal="left" vertical="center"/>
    </xf>
    <xf numFmtId="0" fontId="35" fillId="0" borderId="0" xfId="5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 wrapText="1"/>
    </xf>
    <xf numFmtId="0" fontId="28" fillId="0" borderId="0" xfId="0" applyFont="1" applyBorder="1" applyAlignment="1">
      <alignment vertical="center" wrapText="1"/>
    </xf>
    <xf numFmtId="0" fontId="35" fillId="0" borderId="6" xfId="0" applyFont="1" applyBorder="1"/>
    <xf numFmtId="0" fontId="34" fillId="5" borderId="0" xfId="0" applyFont="1" applyFill="1" applyBorder="1" applyAlignment="1">
      <alignment horizontal="center"/>
    </xf>
    <xf numFmtId="0" fontId="33" fillId="5" borderId="0" xfId="0" applyFont="1" applyFill="1" applyBorder="1" applyAlignment="1">
      <alignment horizontal="center"/>
    </xf>
    <xf numFmtId="0" fontId="38" fillId="0" borderId="3" xfId="5" applyFont="1" applyBorder="1" applyAlignment="1">
      <alignment horizontal="left" vertical="center"/>
    </xf>
    <xf numFmtId="0" fontId="38" fillId="5" borderId="3" xfId="5" applyFont="1" applyFill="1" applyBorder="1" applyAlignment="1">
      <alignment vertical="center"/>
    </xf>
    <xf numFmtId="0" fontId="38" fillId="0" borderId="0" xfId="5" applyFont="1" applyBorder="1" applyAlignment="1">
      <alignment vertical="center"/>
    </xf>
    <xf numFmtId="0" fontId="32" fillId="0" borderId="0" xfId="0" applyFont="1" applyBorder="1" applyAlignment="1">
      <alignment horizontal="center"/>
    </xf>
    <xf numFmtId="0" fontId="38" fillId="0" borderId="3" xfId="5" applyFont="1" applyFill="1" applyBorder="1" applyAlignment="1">
      <alignment horizontal="left" vertical="center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/>
    </xf>
    <xf numFmtId="0" fontId="40" fillId="0" borderId="7" xfId="0" applyFont="1" applyBorder="1" applyAlignment="1">
      <alignment horizontal="justify" vertical="center" wrapText="1"/>
    </xf>
    <xf numFmtId="0" fontId="41" fillId="0" borderId="7" xfId="0" applyFont="1" applyBorder="1" applyAlignment="1">
      <alignment horizontal="justify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7" fontId="1" fillId="0" borderId="0" xfId="0" applyNumberFormat="1" applyFont="1" applyBorder="1" applyAlignment="1">
      <alignment vertical="center"/>
    </xf>
    <xf numFmtId="0" fontId="43" fillId="0" borderId="0" xfId="0" applyFont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36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vertical="center" wrapText="1"/>
    </xf>
    <xf numFmtId="0" fontId="35" fillId="0" borderId="0" xfId="0" applyFont="1" applyBorder="1" applyAlignment="1">
      <alignment horizontal="center" vertical="center" wrapText="1"/>
    </xf>
    <xf numFmtId="0" fontId="34" fillId="5" borderId="0" xfId="0" applyFont="1" applyFill="1" applyBorder="1" applyAlignment="1">
      <alignment vertical="center" wrapText="1"/>
    </xf>
    <xf numFmtId="0" fontId="34" fillId="5" borderId="0" xfId="5" applyFont="1" applyFill="1" applyBorder="1" applyAlignment="1">
      <alignment horizontal="center" vertical="center"/>
    </xf>
    <xf numFmtId="0" fontId="47" fillId="0" borderId="0" xfId="0" applyFont="1" applyAlignment="1">
      <alignment vertical="center" wrapText="1"/>
    </xf>
    <xf numFmtId="0" fontId="36" fillId="0" borderId="0" xfId="0" applyFont="1"/>
    <xf numFmtId="0" fontId="33" fillId="0" borderId="3" xfId="5" applyFont="1" applyBorder="1" applyAlignment="1">
      <alignment horizontal="center" vertical="center"/>
    </xf>
    <xf numFmtId="0" fontId="33" fillId="0" borderId="3" xfId="0" applyFont="1" applyBorder="1" applyAlignment="1">
      <alignment horizontal="center"/>
    </xf>
    <xf numFmtId="0" fontId="48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6" fillId="0" borderId="0" xfId="0" applyFont="1" applyAlignment="1"/>
    <xf numFmtId="0" fontId="1" fillId="0" borderId="3" xfId="0" applyFont="1" applyBorder="1" applyAlignment="1">
      <alignment horizontal="center"/>
    </xf>
    <xf numFmtId="0" fontId="59" fillId="0" borderId="3" xfId="0" applyFont="1" applyFill="1" applyBorder="1" applyAlignment="1">
      <alignment horizontal="center" vertical="center"/>
    </xf>
    <xf numFmtId="0" fontId="60" fillId="0" borderId="3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8" fillId="0" borderId="0" xfId="0" applyFont="1" applyBorder="1" applyAlignment="1"/>
    <xf numFmtId="0" fontId="38" fillId="0" borderId="0" xfId="0" applyFont="1" applyBorder="1"/>
    <xf numFmtId="0" fontId="39" fillId="0" borderId="0" xfId="0" applyFont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44" fillId="0" borderId="0" xfId="0" applyFont="1" applyBorder="1" applyAlignment="1">
      <alignment horizontal="center"/>
    </xf>
    <xf numFmtId="0" fontId="34" fillId="5" borderId="0" xfId="0" applyFont="1" applyFill="1" applyBorder="1" applyAlignment="1"/>
    <xf numFmtId="0" fontId="1" fillId="0" borderId="8" xfId="0" applyFont="1" applyBorder="1" applyAlignment="1">
      <alignment horizontal="center" vertical="center"/>
    </xf>
    <xf numFmtId="2" fontId="34" fillId="0" borderId="0" xfId="0" applyNumberFormat="1" applyFont="1" applyFill="1" applyBorder="1" applyAlignment="1">
      <alignment vertical="center" wrapText="1"/>
    </xf>
    <xf numFmtId="0" fontId="2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Border="1"/>
    <xf numFmtId="0" fontId="1" fillId="0" borderId="8" xfId="0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/>
    </xf>
    <xf numFmtId="0" fontId="0" fillId="0" borderId="3" xfId="0" applyBorder="1"/>
    <xf numFmtId="0" fontId="49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35" fillId="0" borderId="0" xfId="0" applyFont="1" applyBorder="1"/>
    <xf numFmtId="0" fontId="35" fillId="0" borderId="0" xfId="0" applyFont="1"/>
    <xf numFmtId="0" fontId="51" fillId="0" borderId="0" xfId="0" applyFont="1" applyAlignment="1"/>
    <xf numFmtId="2" fontId="35" fillId="0" borderId="0" xfId="5" applyNumberFormat="1" applyFont="1" applyAlignment="1">
      <alignment horizontal="center"/>
    </xf>
    <xf numFmtId="0" fontId="34" fillId="0" borderId="3" xfId="0" applyFont="1" applyBorder="1" applyAlignment="1">
      <alignment horizontal="left"/>
    </xf>
    <xf numFmtId="2" fontId="36" fillId="5" borderId="3" xfId="5" applyNumberFormat="1" applyFont="1" applyFill="1" applyBorder="1" applyAlignment="1">
      <alignment horizontal="right" vertical="center" wrapText="1"/>
    </xf>
    <xf numFmtId="0" fontId="34" fillId="5" borderId="3" xfId="5" applyFont="1" applyFill="1" applyBorder="1" applyAlignment="1">
      <alignment horizontal="center" vertical="center" wrapText="1"/>
    </xf>
    <xf numFmtId="0" fontId="36" fillId="0" borderId="3" xfId="0" applyFont="1" applyBorder="1" applyAlignment="1">
      <alignment horizontal="right" vertical="center" wrapText="1"/>
    </xf>
    <xf numFmtId="2" fontId="34" fillId="0" borderId="3" xfId="0" applyNumberFormat="1" applyFont="1" applyBorder="1" applyAlignment="1">
      <alignment horizontal="center"/>
    </xf>
    <xf numFmtId="0" fontId="61" fillId="0" borderId="3" xfId="0" applyFont="1" applyBorder="1" applyAlignment="1">
      <alignment horizontal="center" vertical="center"/>
    </xf>
    <xf numFmtId="49" fontId="52" fillId="0" borderId="0" xfId="4" applyNumberFormat="1" applyFont="1" applyBorder="1" applyAlignment="1"/>
    <xf numFmtId="0" fontId="34" fillId="0" borderId="3" xfId="0" applyFont="1" applyBorder="1" applyAlignment="1">
      <alignment horizontal="center" vertical="center"/>
    </xf>
    <xf numFmtId="14" fontId="36" fillId="0" borderId="3" xfId="0" applyNumberFormat="1" applyFont="1" applyBorder="1" applyAlignment="1">
      <alignment horizontal="right" vertical="center" wrapText="1"/>
    </xf>
    <xf numFmtId="0" fontId="34" fillId="0" borderId="3" xfId="0" applyFont="1" applyBorder="1" applyAlignment="1">
      <alignment horizontal="left" vertical="center"/>
    </xf>
    <xf numFmtId="165" fontId="36" fillId="0" borderId="3" xfId="0" applyNumberFormat="1" applyFont="1" applyBorder="1" applyAlignment="1">
      <alignment horizontal="right" vertical="center"/>
    </xf>
    <xf numFmtId="0" fontId="34" fillId="0" borderId="3" xfId="0" applyFont="1" applyBorder="1" applyAlignment="1">
      <alignment horizontal="center"/>
    </xf>
    <xf numFmtId="0" fontId="34" fillId="5" borderId="3" xfId="0" applyFont="1" applyFill="1" applyBorder="1" applyAlignment="1">
      <alignment horizontal="center"/>
    </xf>
    <xf numFmtId="0" fontId="34" fillId="0" borderId="0" xfId="0" applyFont="1" applyBorder="1"/>
    <xf numFmtId="0" fontId="34" fillId="0" borderId="0" xfId="0" applyFont="1" applyBorder="1" applyAlignment="1">
      <alignment vertical="center"/>
    </xf>
    <xf numFmtId="0" fontId="51" fillId="0" borderId="0" xfId="0" applyFont="1" applyAlignment="1">
      <alignment horizontal="center"/>
    </xf>
    <xf numFmtId="49" fontId="33" fillId="0" borderId="0" xfId="4" applyNumberFormat="1" applyFont="1" applyBorder="1" applyAlignment="1"/>
    <xf numFmtId="49" fontId="33" fillId="0" borderId="0" xfId="4" applyNumberFormat="1" applyFont="1" applyBorder="1" applyAlignment="1">
      <alignment horizontal="center"/>
    </xf>
    <xf numFmtId="49" fontId="33" fillId="0" borderId="0" xfId="4" applyNumberFormat="1" applyFont="1" applyBorder="1" applyAlignment="1">
      <alignment horizontal="left"/>
    </xf>
    <xf numFmtId="0" fontId="33" fillId="0" borderId="0" xfId="0" applyFont="1"/>
    <xf numFmtId="0" fontId="33" fillId="0" borderId="0" xfId="0" applyFont="1" applyAlignment="1">
      <alignment horizontal="right"/>
    </xf>
    <xf numFmtId="0" fontId="34" fillId="5" borderId="5" xfId="0" applyFont="1" applyFill="1" applyBorder="1"/>
    <xf numFmtId="2" fontId="36" fillId="5" borderId="5" xfId="4" applyNumberFormat="1" applyFont="1" applyFill="1" applyBorder="1" applyAlignment="1">
      <alignment horizontal="right" vertical="center" wrapText="1"/>
    </xf>
    <xf numFmtId="0" fontId="34" fillId="5" borderId="5" xfId="4" applyFont="1" applyFill="1" applyBorder="1" applyAlignment="1">
      <alignment horizontal="center" vertical="center" wrapText="1"/>
    </xf>
    <xf numFmtId="0" fontId="34" fillId="5" borderId="3" xfId="4" applyFont="1" applyFill="1" applyBorder="1" applyAlignment="1">
      <alignment horizontal="center" vertical="center" wrapText="1"/>
    </xf>
    <xf numFmtId="0" fontId="34" fillId="5" borderId="3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/>
    </xf>
    <xf numFmtId="2" fontId="34" fillId="5" borderId="3" xfId="0" applyNumberFormat="1" applyFont="1" applyFill="1" applyBorder="1" applyAlignment="1">
      <alignment horizontal="center"/>
    </xf>
    <xf numFmtId="0" fontId="34" fillId="0" borderId="3" xfId="7" applyFont="1" applyBorder="1" applyAlignment="1">
      <alignment horizontal="center"/>
    </xf>
    <xf numFmtId="2" fontId="34" fillId="0" borderId="5" xfId="0" applyNumberFormat="1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>
      <alignment horizontal="left"/>
    </xf>
    <xf numFmtId="0" fontId="34" fillId="5" borderId="0" xfId="0" applyFont="1" applyFill="1" applyBorder="1"/>
    <xf numFmtId="0" fontId="33" fillId="0" borderId="0" xfId="0" applyFont="1" applyBorder="1" applyAlignment="1">
      <alignment horizontal="center"/>
    </xf>
    <xf numFmtId="0" fontId="34" fillId="0" borderId="0" xfId="0" applyFont="1" applyFill="1" applyBorder="1"/>
    <xf numFmtId="2" fontId="35" fillId="0" borderId="0" xfId="0" applyNumberFormat="1" applyFont="1" applyBorder="1" applyAlignment="1">
      <alignment horizontal="center"/>
    </xf>
    <xf numFmtId="2" fontId="36" fillId="5" borderId="3" xfId="5" applyNumberFormat="1" applyFont="1" applyFill="1" applyBorder="1" applyAlignment="1">
      <alignment horizontal="left" vertical="center" wrapText="1"/>
    </xf>
    <xf numFmtId="0" fontId="36" fillId="0" borderId="3" xfId="0" applyFont="1" applyBorder="1" applyAlignment="1">
      <alignment vertical="center" wrapText="1"/>
    </xf>
    <xf numFmtId="0" fontId="36" fillId="0" borderId="3" xfId="0" applyFont="1" applyBorder="1"/>
    <xf numFmtId="0" fontId="36" fillId="0" borderId="3" xfId="5" applyFont="1" applyBorder="1" applyAlignment="1">
      <alignment horizontal="left" vertical="center"/>
    </xf>
    <xf numFmtId="0" fontId="36" fillId="0" borderId="3" xfId="5" applyFont="1" applyFill="1" applyBorder="1" applyAlignment="1">
      <alignment horizontal="left" vertical="center"/>
    </xf>
    <xf numFmtId="2" fontId="36" fillId="5" borderId="5" xfId="4" applyNumberFormat="1" applyFont="1" applyFill="1" applyBorder="1" applyAlignment="1">
      <alignment horizontal="left" vertical="center" wrapText="1"/>
    </xf>
    <xf numFmtId="0" fontId="36" fillId="0" borderId="3" xfId="0" applyFont="1" applyBorder="1" applyAlignment="1">
      <alignment horizontal="justify" vertical="center" wrapText="1"/>
    </xf>
    <xf numFmtId="0" fontId="36" fillId="0" borderId="0" xfId="0" applyFont="1" applyBorder="1"/>
    <xf numFmtId="0" fontId="50" fillId="0" borderId="0" xfId="0" applyFont="1" applyBorder="1" applyAlignment="1">
      <alignment vertical="center"/>
    </xf>
    <xf numFmtId="0" fontId="51" fillId="0" borderId="3" xfId="0" applyFont="1" applyBorder="1" applyAlignment="1">
      <alignment horizontal="left" vertical="center" wrapText="1"/>
    </xf>
    <xf numFmtId="0" fontId="51" fillId="0" borderId="3" xfId="0" applyFont="1" applyBorder="1" applyAlignment="1">
      <alignment horizontal="justify" vertical="center" wrapText="1"/>
    </xf>
    <xf numFmtId="0" fontId="51" fillId="0" borderId="3" xfId="0" applyFont="1" applyBorder="1" applyAlignment="1">
      <alignment horizontal="left" vertical="center"/>
    </xf>
    <xf numFmtId="0" fontId="51" fillId="0" borderId="5" xfId="0" applyFont="1" applyBorder="1" applyAlignment="1">
      <alignment horizontal="left"/>
    </xf>
    <xf numFmtId="0" fontId="37" fillId="0" borderId="0" xfId="0" applyFont="1" applyAlignment="1"/>
    <xf numFmtId="0" fontId="34" fillId="0" borderId="0" xfId="0" applyFont="1" applyBorder="1" applyAlignment="1">
      <alignment horizontal="right" vertical="center" wrapText="1"/>
    </xf>
    <xf numFmtId="0" fontId="51" fillId="0" borderId="0" xfId="0" applyFont="1" applyBorder="1" applyAlignment="1"/>
    <xf numFmtId="0" fontId="34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49" fontId="35" fillId="0" borderId="0" xfId="4" applyNumberFormat="1" applyFont="1" applyBorder="1"/>
    <xf numFmtId="0" fontId="51" fillId="0" borderId="5" xfId="0" applyFont="1" applyBorder="1" applyAlignment="1">
      <alignment horizontal="justify" vertical="center" wrapText="1"/>
    </xf>
    <xf numFmtId="0" fontId="36" fillId="0" borderId="5" xfId="0" applyFont="1" applyBorder="1" applyAlignment="1">
      <alignment horizontal="right" vertical="center" wrapText="1"/>
    </xf>
    <xf numFmtId="0" fontId="36" fillId="0" borderId="5" xfId="0" applyFont="1" applyBorder="1"/>
    <xf numFmtId="0" fontId="34" fillId="0" borderId="5" xfId="0" applyFont="1" applyBorder="1" applyAlignment="1">
      <alignment horizontal="center" vertical="center"/>
    </xf>
    <xf numFmtId="0" fontId="36" fillId="0" borderId="9" xfId="0" applyFont="1" applyBorder="1"/>
    <xf numFmtId="2" fontId="34" fillId="0" borderId="9" xfId="0" applyNumberFormat="1" applyFont="1" applyBorder="1" applyAlignment="1">
      <alignment horizontal="center"/>
    </xf>
    <xf numFmtId="0" fontId="34" fillId="0" borderId="9" xfId="0" applyFont="1" applyBorder="1" applyAlignment="1">
      <alignment horizontal="center" vertical="center"/>
    </xf>
    <xf numFmtId="0" fontId="51" fillId="0" borderId="5" xfId="0" applyFont="1" applyBorder="1" applyAlignment="1">
      <alignment horizontal="left" vertical="center" wrapText="1"/>
    </xf>
    <xf numFmtId="0" fontId="34" fillId="0" borderId="3" xfId="5" applyFont="1" applyBorder="1" applyAlignment="1">
      <alignment horizontal="center" vertical="center"/>
    </xf>
    <xf numFmtId="0" fontId="35" fillId="0" borderId="3" xfId="0" applyFont="1" applyBorder="1" applyAlignment="1">
      <alignment horizontal="left" vertical="center" wrapText="1"/>
    </xf>
    <xf numFmtId="2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41" fillId="0" borderId="0" xfId="0" applyFont="1" applyBorder="1" applyAlignment="1">
      <alignment horizontal="justify" vertical="center" wrapText="1"/>
    </xf>
    <xf numFmtId="0" fontId="49" fillId="0" borderId="0" xfId="0" applyFont="1" applyBorder="1" applyAlignment="1">
      <alignment horizontal="justify" vertical="center" wrapText="1"/>
    </xf>
    <xf numFmtId="0" fontId="24" fillId="0" borderId="0" xfId="0" applyFont="1" applyFill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49" fillId="0" borderId="0" xfId="0" applyFont="1" applyBorder="1" applyAlignment="1">
      <alignment vertical="center" wrapText="1"/>
    </xf>
    <xf numFmtId="0" fontId="51" fillId="0" borderId="9" xfId="0" applyFont="1" applyBorder="1" applyAlignment="1">
      <alignment horizontal="left" vertical="center" wrapText="1"/>
    </xf>
    <xf numFmtId="0" fontId="34" fillId="0" borderId="11" xfId="0" applyFont="1" applyBorder="1"/>
    <xf numFmtId="0" fontId="36" fillId="0" borderId="9" xfId="0" applyFont="1" applyBorder="1" applyAlignment="1">
      <alignment horizontal="right" vertical="center" wrapText="1"/>
    </xf>
    <xf numFmtId="0" fontId="34" fillId="0" borderId="9" xfId="0" applyFont="1" applyBorder="1"/>
    <xf numFmtId="0" fontId="37" fillId="4" borderId="3" xfId="0" applyFont="1" applyFill="1" applyBorder="1" applyAlignment="1">
      <alignment horizontal="center" vertical="center"/>
    </xf>
    <xf numFmtId="164" fontId="34" fillId="0" borderId="3" xfId="0" applyNumberFormat="1" applyFont="1" applyBorder="1" applyAlignment="1">
      <alignment horizontal="center"/>
    </xf>
    <xf numFmtId="0" fontId="53" fillId="0" borderId="0" xfId="0" applyFont="1"/>
    <xf numFmtId="164" fontId="34" fillId="0" borderId="3" xfId="7" applyNumberFormat="1" applyFont="1" applyBorder="1" applyAlignment="1">
      <alignment horizontal="center"/>
    </xf>
    <xf numFmtId="164" fontId="34" fillId="5" borderId="3" xfId="0" applyNumberFormat="1" applyFont="1" applyFill="1" applyBorder="1" applyAlignment="1">
      <alignment horizontal="center"/>
    </xf>
    <xf numFmtId="164" fontId="34" fillId="0" borderId="5" xfId="0" applyNumberFormat="1" applyFont="1" applyBorder="1" applyAlignment="1">
      <alignment horizontal="center"/>
    </xf>
    <xf numFmtId="164" fontId="34" fillId="5" borderId="9" xfId="0" applyNumberFormat="1" applyFont="1" applyFill="1" applyBorder="1" applyAlignment="1">
      <alignment horizontal="center"/>
    </xf>
    <xf numFmtId="164" fontId="34" fillId="0" borderId="3" xfId="5" applyNumberFormat="1" applyFont="1" applyBorder="1" applyAlignment="1">
      <alignment horizontal="center" vertical="center"/>
    </xf>
    <xf numFmtId="0" fontId="34" fillId="0" borderId="0" xfId="0" applyFont="1" applyAlignment="1">
      <alignment horizontal="left"/>
    </xf>
    <xf numFmtId="49" fontId="36" fillId="0" borderId="3" xfId="0" applyNumberFormat="1" applyFont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14" fontId="36" fillId="0" borderId="9" xfId="0" applyNumberFormat="1" applyFont="1" applyBorder="1" applyAlignment="1">
      <alignment horizontal="right" vertical="center" wrapText="1"/>
    </xf>
    <xf numFmtId="0" fontId="59" fillId="0" borderId="5" xfId="0" applyFont="1" applyFill="1" applyBorder="1" applyAlignment="1">
      <alignment horizontal="center" vertical="center"/>
    </xf>
    <xf numFmtId="0" fontId="38" fillId="0" borderId="3" xfId="5" applyFont="1" applyBorder="1" applyAlignment="1">
      <alignment vertical="center"/>
    </xf>
    <xf numFmtId="0" fontId="38" fillId="5" borderId="12" xfId="5" applyFont="1" applyFill="1" applyBorder="1" applyAlignment="1">
      <alignment vertical="center"/>
    </xf>
    <xf numFmtId="0" fontId="38" fillId="0" borderId="6" xfId="5" applyFont="1" applyBorder="1" applyAlignment="1">
      <alignment horizontal="left" vertical="center"/>
    </xf>
    <xf numFmtId="0" fontId="62" fillId="0" borderId="3" xfId="0" applyFont="1" applyFill="1" applyBorder="1" applyAlignment="1">
      <alignment horizontal="center"/>
    </xf>
    <xf numFmtId="0" fontId="62" fillId="0" borderId="3" xfId="0" applyFont="1" applyFill="1" applyBorder="1" applyAlignment="1">
      <alignment horizontal="center" vertical="center"/>
    </xf>
    <xf numFmtId="0" fontId="38" fillId="0" borderId="0" xfId="5" applyFont="1" applyBorder="1" applyAlignment="1">
      <alignment horizontal="left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0" fontId="42" fillId="0" borderId="0" xfId="0" applyFont="1" applyBorder="1"/>
    <xf numFmtId="0" fontId="3" fillId="0" borderId="0" xfId="0" applyFont="1" applyBorder="1"/>
    <xf numFmtId="0" fontId="40" fillId="0" borderId="0" xfId="0" applyFont="1" applyBorder="1" applyAlignment="1">
      <alignment horizontal="right" vertical="center" wrapText="1"/>
    </xf>
    <xf numFmtId="0" fontId="23" fillId="0" borderId="0" xfId="0" applyFont="1" applyFill="1" applyBorder="1" applyAlignment="1">
      <alignment horizontal="left" vertical="center"/>
    </xf>
    <xf numFmtId="0" fontId="11" fillId="0" borderId="0" xfId="0" applyFont="1" applyBorder="1"/>
    <xf numFmtId="14" fontId="49" fillId="0" borderId="0" xfId="0" applyNumberFormat="1" applyFont="1" applyBorder="1" applyAlignment="1">
      <alignment horizontal="justify" vertical="center" wrapText="1"/>
    </xf>
    <xf numFmtId="165" fontId="27" fillId="0" borderId="0" xfId="0" applyNumberFormat="1" applyFont="1" applyBorder="1" applyAlignment="1">
      <alignment vertical="center"/>
    </xf>
    <xf numFmtId="0" fontId="52" fillId="0" borderId="0" xfId="0" applyFont="1" applyAlignment="1"/>
    <xf numFmtId="0" fontId="57" fillId="2" borderId="3" xfId="1" applyFont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 vertical="center"/>
    </xf>
    <xf numFmtId="2" fontId="36" fillId="0" borderId="0" xfId="0" applyNumberFormat="1" applyFont="1" applyBorder="1" applyAlignment="1">
      <alignment horizontal="center"/>
    </xf>
    <xf numFmtId="167" fontId="54" fillId="0" borderId="0" xfId="6" applyNumberFormat="1" applyFont="1" applyFill="1" applyBorder="1" applyAlignment="1">
      <alignment horizontal="center"/>
    </xf>
    <xf numFmtId="0" fontId="36" fillId="0" borderId="0" xfId="0" quotePrefix="1" applyFont="1" applyBorder="1" applyAlignment="1">
      <alignment horizontal="center" vertical="center"/>
    </xf>
    <xf numFmtId="167" fontId="54" fillId="0" borderId="0" xfId="6" applyNumberFormat="1" applyFont="1" applyFill="1" applyBorder="1" applyAlignment="1">
      <alignment horizontal="center" vertical="center"/>
    </xf>
    <xf numFmtId="167" fontId="36" fillId="0" borderId="0" xfId="5" applyNumberFormat="1" applyFont="1" applyBorder="1" applyAlignment="1">
      <alignment horizontal="center"/>
    </xf>
    <xf numFmtId="0" fontId="37" fillId="2" borderId="3" xfId="1" applyFont="1" applyBorder="1" applyAlignment="1">
      <alignment horizontal="center" vertical="center"/>
    </xf>
    <xf numFmtId="0" fontId="63" fillId="2" borderId="3" xfId="1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167" fontId="36" fillId="0" borderId="0" xfId="5" applyNumberFormat="1" applyFont="1" applyBorder="1" applyAlignment="1">
      <alignment horizontal="center" vertical="center"/>
    </xf>
    <xf numFmtId="167" fontId="36" fillId="0" borderId="0" xfId="6" applyNumberFormat="1" applyFont="1" applyFill="1" applyBorder="1" applyAlignment="1">
      <alignment horizontal="center"/>
    </xf>
    <xf numFmtId="2" fontId="64" fillId="0" borderId="0" xfId="0" applyNumberFormat="1" applyFont="1" applyBorder="1" applyAlignment="1">
      <alignment horizontal="center"/>
    </xf>
    <xf numFmtId="0" fontId="64" fillId="0" borderId="0" xfId="0" applyFont="1" applyBorder="1" applyAlignment="1">
      <alignment horizontal="center" vertical="center"/>
    </xf>
    <xf numFmtId="2" fontId="65" fillId="0" borderId="0" xfId="0" applyNumberFormat="1" applyFont="1" applyBorder="1" applyAlignment="1">
      <alignment horizontal="center"/>
    </xf>
    <xf numFmtId="167" fontId="65" fillId="0" borderId="0" xfId="6" applyNumberFormat="1" applyFont="1" applyFill="1" applyBorder="1" applyAlignment="1">
      <alignment horizontal="center"/>
    </xf>
    <xf numFmtId="0" fontId="35" fillId="5" borderId="0" xfId="0" applyFont="1" applyFill="1" applyBorder="1"/>
    <xf numFmtId="0" fontId="63" fillId="5" borderId="0" xfId="1" applyFont="1" applyFill="1" applyBorder="1" applyAlignment="1">
      <alignment horizontal="center"/>
    </xf>
    <xf numFmtId="0" fontId="34" fillId="0" borderId="3" xfId="5" applyFont="1" applyBorder="1" applyAlignment="1">
      <alignment horizontal="left" vertical="center"/>
    </xf>
    <xf numFmtId="0" fontId="34" fillId="0" borderId="3" xfId="5" applyFont="1" applyFill="1" applyBorder="1" applyAlignment="1">
      <alignment horizontal="left" vertical="center"/>
    </xf>
    <xf numFmtId="0" fontId="33" fillId="0" borderId="6" xfId="0" applyFont="1" applyFill="1" applyBorder="1" applyAlignment="1">
      <alignment horizontal="center"/>
    </xf>
    <xf numFmtId="0" fontId="34" fillId="5" borderId="0" xfId="0" applyFont="1" applyFill="1" applyBorder="1" applyAlignment="1">
      <alignment horizontal="right" vertical="center" wrapText="1"/>
    </xf>
    <xf numFmtId="0" fontId="34" fillId="5" borderId="0" xfId="0" applyFont="1" applyFill="1" applyBorder="1" applyAlignment="1">
      <alignment horizontal="right"/>
    </xf>
    <xf numFmtId="0" fontId="35" fillId="5" borderId="0" xfId="5" applyFont="1" applyFill="1" applyBorder="1" applyAlignment="1">
      <alignment horizontal="left" vertical="center"/>
    </xf>
    <xf numFmtId="0" fontId="34" fillId="0" borderId="0" xfId="0" applyFont="1" applyBorder="1" applyAlignment="1">
      <alignment horizontal="right"/>
    </xf>
    <xf numFmtId="0" fontId="35" fillId="0" borderId="0" xfId="5" applyFont="1" applyFill="1" applyBorder="1" applyAlignment="1">
      <alignment horizontal="left" vertical="center"/>
    </xf>
    <xf numFmtId="49" fontId="34" fillId="0" borderId="0" xfId="5" applyNumberFormat="1" applyFont="1" applyBorder="1" applyAlignment="1">
      <alignment horizontal="right"/>
    </xf>
    <xf numFmtId="49" fontId="34" fillId="5" borderId="0" xfId="5" applyNumberFormat="1" applyFont="1" applyFill="1" applyBorder="1" applyAlignment="1">
      <alignment horizontal="right"/>
    </xf>
    <xf numFmtId="20" fontId="35" fillId="0" borderId="0" xfId="5" applyNumberFormat="1" applyFont="1" applyBorder="1" applyAlignment="1">
      <alignment horizontal="left" vertical="center"/>
    </xf>
    <xf numFmtId="0" fontId="34" fillId="0" borderId="13" xfId="0" applyFont="1" applyBorder="1"/>
    <xf numFmtId="0" fontId="35" fillId="0" borderId="0" xfId="0" applyFont="1" applyAlignment="1">
      <alignment vertical="center"/>
    </xf>
    <xf numFmtId="0" fontId="36" fillId="0" borderId="3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justify" vertical="center" wrapText="1"/>
    </xf>
    <xf numFmtId="49" fontId="36" fillId="0" borderId="3" xfId="0" applyNumberFormat="1" applyFont="1" applyFill="1" applyBorder="1" applyAlignment="1">
      <alignment horizontal="right" vertical="center"/>
    </xf>
    <xf numFmtId="0" fontId="66" fillId="0" borderId="3" xfId="5" applyFont="1" applyBorder="1" applyAlignment="1">
      <alignment horizontal="center" vertical="center"/>
    </xf>
    <xf numFmtId="0" fontId="49" fillId="0" borderId="14" xfId="0" applyFont="1" applyBorder="1" applyAlignment="1">
      <alignment horizontal="justify" vertical="center" wrapText="1"/>
    </xf>
    <xf numFmtId="14" fontId="49" fillId="0" borderId="14" xfId="0" applyNumberFormat="1" applyFont="1" applyBorder="1" applyAlignment="1">
      <alignment horizontal="justify" vertical="center" wrapText="1"/>
    </xf>
    <xf numFmtId="49" fontId="57" fillId="4" borderId="3" xfId="0" applyNumberFormat="1" applyFont="1" applyFill="1" applyBorder="1" applyAlignment="1">
      <alignment horizontal="center" vertical="center"/>
    </xf>
    <xf numFmtId="0" fontId="33" fillId="0" borderId="0" xfId="0" applyFont="1" applyAlignment="1"/>
    <xf numFmtId="0" fontId="63" fillId="5" borderId="0" xfId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7" fillId="0" borderId="3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7" fontId="1" fillId="0" borderId="3" xfId="0" applyNumberFormat="1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42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0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 wrapText="1"/>
    </xf>
    <xf numFmtId="14" fontId="36" fillId="0" borderId="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65" fontId="1" fillId="0" borderId="8" xfId="0" applyNumberFormat="1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47" fontId="1" fillId="0" borderId="8" xfId="0" applyNumberFormat="1" applyFont="1" applyBorder="1" applyAlignment="1">
      <alignment horizontal="center" vertical="center"/>
    </xf>
    <xf numFmtId="47" fontId="1" fillId="0" borderId="15" xfId="0" applyNumberFormat="1" applyFont="1" applyBorder="1" applyAlignment="1">
      <alignment horizontal="center" vertical="center"/>
    </xf>
    <xf numFmtId="47" fontId="1" fillId="0" borderId="10" xfId="0" applyNumberFormat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6" fillId="0" borderId="15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left" vertical="center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68" fillId="0" borderId="1" xfId="0" quotePrefix="1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68" fillId="0" borderId="8" xfId="0" quotePrefix="1" applyFont="1" applyBorder="1" applyAlignment="1">
      <alignment horizontal="center" vertical="center"/>
    </xf>
    <xf numFmtId="0" fontId="68" fillId="0" borderId="15" xfId="0" quotePrefix="1" applyFont="1" applyBorder="1" applyAlignment="1">
      <alignment horizontal="center" vertical="center"/>
    </xf>
    <xf numFmtId="0" fontId="68" fillId="0" borderId="10" xfId="0" quotePrefix="1" applyFont="1" applyBorder="1" applyAlignment="1">
      <alignment horizontal="center" vertical="center"/>
    </xf>
    <xf numFmtId="0" fontId="68" fillId="0" borderId="8" xfId="0" applyFont="1" applyBorder="1" applyAlignment="1">
      <alignment horizontal="center" vertical="center"/>
    </xf>
    <xf numFmtId="0" fontId="68" fillId="0" borderId="15" xfId="0" applyFont="1" applyBorder="1" applyAlignment="1">
      <alignment horizontal="center" vertical="center"/>
    </xf>
    <xf numFmtId="0" fontId="68" fillId="0" borderId="1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65" fontId="19" fillId="0" borderId="8" xfId="0" applyNumberFormat="1" applyFont="1" applyBorder="1" applyAlignment="1">
      <alignment horizontal="center" vertical="center"/>
    </xf>
    <xf numFmtId="165" fontId="19" fillId="0" borderId="15" xfId="0" applyNumberFormat="1" applyFont="1" applyBorder="1" applyAlignment="1">
      <alignment horizontal="center" vertical="center"/>
    </xf>
    <xf numFmtId="0" fontId="67" fillId="0" borderId="8" xfId="0" applyFont="1" applyBorder="1" applyAlignment="1">
      <alignment horizontal="center" vertical="center"/>
    </xf>
    <xf numFmtId="0" fontId="67" fillId="0" borderId="15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/>
    </xf>
    <xf numFmtId="165" fontId="19" fillId="0" borderId="10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166" fontId="19" fillId="0" borderId="8" xfId="0" applyNumberFormat="1" applyFont="1" applyBorder="1" applyAlignment="1">
      <alignment horizontal="center" vertical="center"/>
    </xf>
    <xf numFmtId="166" fontId="19" fillId="0" borderId="15" xfId="0" applyNumberFormat="1" applyFont="1" applyBorder="1" applyAlignment="1">
      <alignment horizontal="center" vertical="center"/>
    </xf>
    <xf numFmtId="166" fontId="19" fillId="0" borderId="10" xfId="0" applyNumberFormat="1" applyFont="1" applyBorder="1" applyAlignment="1">
      <alignment horizontal="center" vertical="center"/>
    </xf>
    <xf numFmtId="0" fontId="68" fillId="0" borderId="3" xfId="0" quotePrefix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68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49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65" fontId="19" fillId="0" borderId="3" xfId="0" applyNumberFormat="1" applyFont="1" applyBorder="1" applyAlignment="1">
      <alignment horizontal="center" vertical="center"/>
    </xf>
    <xf numFmtId="0" fontId="42" fillId="0" borderId="3" xfId="0" applyFont="1" applyBorder="1" applyAlignment="1">
      <alignment horizontal="left" vertical="center" wrapText="1"/>
    </xf>
    <xf numFmtId="14" fontId="49" fillId="0" borderId="3" xfId="0" applyNumberFormat="1" applyFont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9" fillId="0" borderId="5" xfId="0" applyNumberFormat="1" applyFont="1" applyBorder="1" applyAlignment="1">
      <alignment horizontal="center" vertical="center" wrapText="1"/>
    </xf>
    <xf numFmtId="166" fontId="19" fillId="0" borderId="3" xfId="0" applyNumberFormat="1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5" fillId="4" borderId="3" xfId="0" applyFont="1" applyFill="1" applyBorder="1" applyAlignment="1">
      <alignment horizontal="center" wrapText="1"/>
    </xf>
    <xf numFmtId="0" fontId="53" fillId="4" borderId="3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/>
    </xf>
    <xf numFmtId="0" fontId="50" fillId="0" borderId="0" xfId="0" applyFont="1" applyAlignment="1">
      <alignment horizontal="center" vertical="center"/>
    </xf>
    <xf numFmtId="0" fontId="53" fillId="4" borderId="3" xfId="0" applyFont="1" applyFill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35" fillId="0" borderId="0" xfId="0" applyFont="1"/>
    <xf numFmtId="0" fontId="33" fillId="4" borderId="3" xfId="0" applyFont="1" applyFill="1" applyBorder="1" applyAlignment="1">
      <alignment horizontal="center" vertical="center"/>
    </xf>
    <xf numFmtId="0" fontId="37" fillId="4" borderId="3" xfId="0" applyFont="1" applyFill="1" applyBorder="1" applyAlignment="1">
      <alignment horizontal="center" vertical="center"/>
    </xf>
    <xf numFmtId="0" fontId="52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</cellXfs>
  <cellStyles count="8">
    <cellStyle name="20% - Accent1" xfId="1" builtinId="30"/>
    <cellStyle name="Normal" xfId="0" builtinId="0"/>
    <cellStyle name="Normal 2" xfId="2"/>
    <cellStyle name="Normal 3" xfId="3"/>
    <cellStyle name="Normal_disc" xfId="4"/>
    <cellStyle name="Normal_disc 2" xfId="5"/>
    <cellStyle name="Normal_Starts" xfId="6"/>
    <cellStyle name="Parasts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I~1\LOCALS~1\Temp\Novads%206.-7.kl%20Draudz&#299;ba%20kopija%20kopv2010.19.05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jolantas%20LSSF/DOCUME~1/ADMINI~1/LOCALS~1/Temp/Novads%206.-7.kl%20Draudz&#299;ba%20kopija%20kopv2010.19.05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-ti"/>
      <sheetName val="zeni6-7"/>
      <sheetName val="meit6-7"/>
      <sheetName val="IND.Z.2010.19.05.6-7"/>
      <sheetName val="ind.m2010.19.05.6-7"/>
      <sheetName val="kom"/>
    </sheetNames>
    <sheetDataSet>
      <sheetData sheetId="0" refreshError="1">
        <row r="2">
          <cell r="A2">
            <v>6.52</v>
          </cell>
          <cell r="B2" t="str">
            <v>1.55,00</v>
          </cell>
          <cell r="C2">
            <v>150</v>
          </cell>
          <cell r="E2">
            <v>3.15</v>
          </cell>
          <cell r="F2">
            <v>10.54</v>
          </cell>
          <cell r="G2">
            <v>1</v>
          </cell>
          <cell r="K2">
            <v>7</v>
          </cell>
        </row>
        <row r="3">
          <cell r="A3">
            <v>6.54</v>
          </cell>
          <cell r="B3" t="str">
            <v>1.55,33</v>
          </cell>
          <cell r="C3">
            <v>149</v>
          </cell>
          <cell r="E3">
            <v>3.18</v>
          </cell>
          <cell r="F3">
            <v>11.26</v>
          </cell>
          <cell r="G3">
            <v>2</v>
          </cell>
          <cell r="K3">
            <v>7.1</v>
          </cell>
        </row>
        <row r="4">
          <cell r="A4">
            <v>6.56</v>
          </cell>
          <cell r="B4" t="str">
            <v>1.55,67</v>
          </cell>
          <cell r="C4">
            <v>148</v>
          </cell>
          <cell r="E4">
            <v>3.22</v>
          </cell>
          <cell r="F4">
            <v>11.98</v>
          </cell>
          <cell r="G4">
            <v>3</v>
          </cell>
          <cell r="K4">
            <v>7.12</v>
          </cell>
        </row>
        <row r="5">
          <cell r="A5">
            <v>6.58</v>
          </cell>
          <cell r="B5" t="str">
            <v>1.56,01</v>
          </cell>
          <cell r="C5">
            <v>147</v>
          </cell>
          <cell r="E5">
            <v>3.25</v>
          </cell>
          <cell r="F5">
            <v>12.7</v>
          </cell>
          <cell r="G5">
            <v>4</v>
          </cell>
          <cell r="K5">
            <v>7.14</v>
          </cell>
        </row>
        <row r="6">
          <cell r="A6">
            <v>6.6</v>
          </cell>
          <cell r="B6" t="str">
            <v>1.56,34</v>
          </cell>
          <cell r="C6">
            <v>146</v>
          </cell>
          <cell r="E6">
            <v>3.28</v>
          </cell>
          <cell r="F6">
            <v>13.42</v>
          </cell>
          <cell r="G6">
            <v>5</v>
          </cell>
          <cell r="K6">
            <v>7.16</v>
          </cell>
        </row>
        <row r="7">
          <cell r="A7">
            <v>6.62</v>
          </cell>
          <cell r="B7" t="str">
            <v>1.56,68</v>
          </cell>
          <cell r="C7">
            <v>145</v>
          </cell>
          <cell r="E7">
            <v>3.31</v>
          </cell>
          <cell r="F7">
            <v>14.14</v>
          </cell>
          <cell r="G7">
            <v>6</v>
          </cell>
          <cell r="K7">
            <v>7.19</v>
          </cell>
        </row>
        <row r="8">
          <cell r="A8">
            <v>6.64</v>
          </cell>
          <cell r="B8" t="str">
            <v>1.57,02</v>
          </cell>
          <cell r="C8">
            <v>144</v>
          </cell>
          <cell r="E8">
            <v>3.34</v>
          </cell>
          <cell r="F8">
            <v>14.86</v>
          </cell>
          <cell r="G8">
            <v>7</v>
          </cell>
          <cell r="K8">
            <v>7.21</v>
          </cell>
        </row>
        <row r="9">
          <cell r="A9">
            <v>6.66</v>
          </cell>
          <cell r="B9" t="str">
            <v>1.57,36</v>
          </cell>
          <cell r="C9">
            <v>143</v>
          </cell>
          <cell r="E9">
            <v>3.37</v>
          </cell>
          <cell r="F9">
            <v>15.56</v>
          </cell>
          <cell r="G9">
            <v>8</v>
          </cell>
          <cell r="K9">
            <v>7.23</v>
          </cell>
        </row>
        <row r="10">
          <cell r="A10">
            <v>6.69</v>
          </cell>
          <cell r="B10" t="str">
            <v>1.57,70</v>
          </cell>
          <cell r="C10">
            <v>142</v>
          </cell>
          <cell r="E10">
            <v>3.4</v>
          </cell>
          <cell r="F10">
            <v>16.28</v>
          </cell>
          <cell r="G10">
            <v>9</v>
          </cell>
          <cell r="K10">
            <v>7.25</v>
          </cell>
        </row>
        <row r="11">
          <cell r="A11">
            <v>6.71</v>
          </cell>
          <cell r="B11" t="str">
            <v>1.58,05</v>
          </cell>
          <cell r="C11">
            <v>141</v>
          </cell>
          <cell r="E11">
            <v>3.43</v>
          </cell>
          <cell r="F11">
            <v>17</v>
          </cell>
          <cell r="G11">
            <v>10</v>
          </cell>
          <cell r="K11">
            <v>7.28</v>
          </cell>
        </row>
        <row r="12">
          <cell r="A12">
            <v>6.73</v>
          </cell>
          <cell r="B12" t="str">
            <v>1.58,39</v>
          </cell>
          <cell r="C12">
            <v>140</v>
          </cell>
          <cell r="E12">
            <v>3.46</v>
          </cell>
          <cell r="F12">
            <v>17.72</v>
          </cell>
          <cell r="G12">
            <v>11</v>
          </cell>
          <cell r="K12">
            <v>7.3</v>
          </cell>
        </row>
        <row r="13">
          <cell r="A13">
            <v>6.75</v>
          </cell>
          <cell r="B13" t="str">
            <v>1.58,74</v>
          </cell>
          <cell r="C13">
            <v>139</v>
          </cell>
          <cell r="E13">
            <v>3.49</v>
          </cell>
          <cell r="F13">
            <v>18.420000000000002</v>
          </cell>
          <cell r="G13">
            <v>12</v>
          </cell>
          <cell r="K13">
            <v>7.32</v>
          </cell>
        </row>
        <row r="14">
          <cell r="A14">
            <v>6.77</v>
          </cell>
          <cell r="B14" t="str">
            <v>1.59,08</v>
          </cell>
          <cell r="C14">
            <v>138</v>
          </cell>
          <cell r="E14">
            <v>3.52</v>
          </cell>
          <cell r="F14">
            <v>19.14</v>
          </cell>
          <cell r="G14">
            <v>13</v>
          </cell>
          <cell r="K14">
            <v>7.34</v>
          </cell>
        </row>
        <row r="15">
          <cell r="A15">
            <v>6.79</v>
          </cell>
          <cell r="B15" t="str">
            <v>1.59,43</v>
          </cell>
          <cell r="C15">
            <v>137</v>
          </cell>
          <cell r="E15">
            <v>3.55</v>
          </cell>
          <cell r="F15">
            <v>19.68</v>
          </cell>
          <cell r="G15">
            <v>14</v>
          </cell>
          <cell r="K15">
            <v>7.37</v>
          </cell>
        </row>
        <row r="16">
          <cell r="A16">
            <v>6.81</v>
          </cell>
          <cell r="B16" t="str">
            <v>1.59,78</v>
          </cell>
          <cell r="C16">
            <v>136</v>
          </cell>
          <cell r="E16">
            <v>3.58</v>
          </cell>
          <cell r="F16">
            <v>20.56</v>
          </cell>
          <cell r="G16">
            <v>15</v>
          </cell>
          <cell r="K16">
            <v>7.39</v>
          </cell>
        </row>
        <row r="17">
          <cell r="A17">
            <v>6.83</v>
          </cell>
          <cell r="B17" t="str">
            <v>2.00,13</v>
          </cell>
          <cell r="C17">
            <v>135</v>
          </cell>
          <cell r="E17">
            <v>3.61</v>
          </cell>
          <cell r="F17">
            <v>21.28</v>
          </cell>
          <cell r="G17">
            <v>16</v>
          </cell>
          <cell r="K17">
            <v>7.41</v>
          </cell>
        </row>
        <row r="18">
          <cell r="A18">
            <v>6.85</v>
          </cell>
          <cell r="B18" t="str">
            <v>2.00,48</v>
          </cell>
          <cell r="C18">
            <v>134</v>
          </cell>
          <cell r="E18">
            <v>3.64</v>
          </cell>
          <cell r="F18">
            <v>21.98</v>
          </cell>
          <cell r="G18">
            <v>17</v>
          </cell>
          <cell r="K18">
            <v>7.44</v>
          </cell>
        </row>
        <row r="19">
          <cell r="A19">
            <v>6.88</v>
          </cell>
          <cell r="B19" t="str">
            <v>2.00,84</v>
          </cell>
          <cell r="C19">
            <v>133</v>
          </cell>
          <cell r="E19">
            <v>3.67</v>
          </cell>
          <cell r="F19">
            <v>22.7</v>
          </cell>
          <cell r="G19">
            <v>18</v>
          </cell>
          <cell r="K19">
            <v>7.46</v>
          </cell>
        </row>
        <row r="20">
          <cell r="A20">
            <v>6.9</v>
          </cell>
          <cell r="B20" t="str">
            <v>2.01,19</v>
          </cell>
          <cell r="C20">
            <v>132</v>
          </cell>
          <cell r="E20">
            <v>3.7</v>
          </cell>
          <cell r="F20">
            <v>23.4</v>
          </cell>
          <cell r="G20">
            <v>19</v>
          </cell>
          <cell r="K20">
            <v>7.48</v>
          </cell>
        </row>
        <row r="21">
          <cell r="A21">
            <v>6.92</v>
          </cell>
          <cell r="B21" t="str">
            <v>2.01,55</v>
          </cell>
          <cell r="C21">
            <v>131</v>
          </cell>
          <cell r="E21">
            <v>3.73</v>
          </cell>
          <cell r="F21">
            <v>24.1</v>
          </cell>
          <cell r="G21">
            <v>20</v>
          </cell>
          <cell r="K21">
            <v>7.51</v>
          </cell>
        </row>
        <row r="22">
          <cell r="A22">
            <v>6.94</v>
          </cell>
          <cell r="B22" t="str">
            <v>2.01,91</v>
          </cell>
          <cell r="C22">
            <v>130</v>
          </cell>
          <cell r="E22">
            <v>3.76</v>
          </cell>
          <cell r="F22">
            <v>24.82</v>
          </cell>
          <cell r="G22">
            <v>21</v>
          </cell>
          <cell r="K22">
            <v>7.53</v>
          </cell>
        </row>
        <row r="23">
          <cell r="A23">
            <v>6.96</v>
          </cell>
          <cell r="B23" t="str">
            <v>2.02,26</v>
          </cell>
          <cell r="C23">
            <v>129</v>
          </cell>
          <cell r="E23">
            <v>3.79</v>
          </cell>
          <cell r="F23">
            <v>25.52</v>
          </cell>
          <cell r="G23">
            <v>22</v>
          </cell>
          <cell r="K23">
            <v>7.55</v>
          </cell>
        </row>
        <row r="24">
          <cell r="A24">
            <v>6.98</v>
          </cell>
          <cell r="B24" t="str">
            <v>2.02,62</v>
          </cell>
          <cell r="C24">
            <v>128</v>
          </cell>
          <cell r="E24">
            <v>3.82</v>
          </cell>
          <cell r="F24">
            <v>26.22</v>
          </cell>
          <cell r="G24">
            <v>23</v>
          </cell>
          <cell r="K24">
            <v>7.58</v>
          </cell>
        </row>
        <row r="25">
          <cell r="A25">
            <v>7.01</v>
          </cell>
          <cell r="B25" t="str">
            <v>2.02,99</v>
          </cell>
          <cell r="C25">
            <v>127</v>
          </cell>
          <cell r="E25">
            <v>3.85</v>
          </cell>
          <cell r="F25">
            <v>26.92</v>
          </cell>
          <cell r="G25">
            <v>24</v>
          </cell>
          <cell r="K25">
            <v>7.6</v>
          </cell>
        </row>
        <row r="26">
          <cell r="A26">
            <v>7.03</v>
          </cell>
          <cell r="B26" t="str">
            <v>2.03,35</v>
          </cell>
          <cell r="C26">
            <v>126</v>
          </cell>
          <cell r="E26">
            <v>3.88</v>
          </cell>
          <cell r="F26">
            <v>27.64</v>
          </cell>
          <cell r="G26">
            <v>25</v>
          </cell>
          <cell r="K26">
            <v>7.62</v>
          </cell>
        </row>
        <row r="27">
          <cell r="A27">
            <v>7.05</v>
          </cell>
          <cell r="B27" t="str">
            <v>2.03,71</v>
          </cell>
          <cell r="C27">
            <v>125</v>
          </cell>
          <cell r="E27">
            <v>3.91</v>
          </cell>
          <cell r="F27">
            <v>28.34</v>
          </cell>
          <cell r="G27">
            <v>26</v>
          </cell>
          <cell r="K27">
            <v>7.65</v>
          </cell>
        </row>
        <row r="28">
          <cell r="A28">
            <v>7.07</v>
          </cell>
          <cell r="B28" t="str">
            <v>2.04,08</v>
          </cell>
          <cell r="C28">
            <v>124</v>
          </cell>
          <cell r="E28">
            <v>3.94</v>
          </cell>
          <cell r="F28">
            <v>29.04</v>
          </cell>
          <cell r="G28">
            <v>27</v>
          </cell>
          <cell r="K28">
            <v>7.67</v>
          </cell>
        </row>
        <row r="29">
          <cell r="A29">
            <v>7.09</v>
          </cell>
          <cell r="B29" t="str">
            <v>2.04,45</v>
          </cell>
          <cell r="C29">
            <v>123</v>
          </cell>
          <cell r="E29">
            <v>3.97</v>
          </cell>
          <cell r="F29">
            <v>29.74</v>
          </cell>
          <cell r="G29">
            <v>28</v>
          </cell>
          <cell r="K29">
            <v>7.7</v>
          </cell>
        </row>
        <row r="30">
          <cell r="A30">
            <v>7.12</v>
          </cell>
          <cell r="B30" t="str">
            <v>2.04,82</v>
          </cell>
          <cell r="C30">
            <v>122</v>
          </cell>
          <cell r="E30">
            <v>4</v>
          </cell>
          <cell r="F30">
            <v>30.44</v>
          </cell>
          <cell r="G30">
            <v>29</v>
          </cell>
          <cell r="K30">
            <v>7.72</v>
          </cell>
        </row>
        <row r="31">
          <cell r="A31">
            <v>7.14</v>
          </cell>
          <cell r="B31" t="str">
            <v>2.05,19</v>
          </cell>
          <cell r="C31">
            <v>121</v>
          </cell>
          <cell r="E31">
            <v>4.03</v>
          </cell>
          <cell r="F31">
            <v>31.14</v>
          </cell>
          <cell r="G31">
            <v>30</v>
          </cell>
          <cell r="K31">
            <v>7.75</v>
          </cell>
        </row>
        <row r="32">
          <cell r="A32">
            <v>7.16</v>
          </cell>
          <cell r="B32" t="str">
            <v>2.05,56</v>
          </cell>
          <cell r="C32">
            <v>120</v>
          </cell>
          <cell r="E32">
            <v>4.0599999999999996</v>
          </cell>
          <cell r="F32">
            <v>31.84</v>
          </cell>
          <cell r="G32">
            <v>31</v>
          </cell>
          <cell r="K32">
            <v>7.77</v>
          </cell>
        </row>
        <row r="33">
          <cell r="A33">
            <v>7.18</v>
          </cell>
          <cell r="B33" t="str">
            <v>2.05,93</v>
          </cell>
          <cell r="C33">
            <v>119</v>
          </cell>
          <cell r="E33">
            <v>4.09</v>
          </cell>
          <cell r="F33">
            <v>32.54</v>
          </cell>
          <cell r="G33">
            <v>32</v>
          </cell>
          <cell r="K33">
            <v>7.79</v>
          </cell>
        </row>
        <row r="34">
          <cell r="A34">
            <v>7.21</v>
          </cell>
          <cell r="B34" t="str">
            <v>2.06,31</v>
          </cell>
          <cell r="C34">
            <v>118</v>
          </cell>
          <cell r="E34">
            <v>4.12</v>
          </cell>
          <cell r="F34">
            <v>33.24</v>
          </cell>
          <cell r="G34">
            <v>33</v>
          </cell>
          <cell r="K34">
            <v>7.82</v>
          </cell>
        </row>
        <row r="35">
          <cell r="A35">
            <v>7.23</v>
          </cell>
          <cell r="B35" t="str">
            <v>2.06,68</v>
          </cell>
          <cell r="C35">
            <v>117</v>
          </cell>
          <cell r="E35">
            <v>4.1500000000000004</v>
          </cell>
          <cell r="F35">
            <v>33.94</v>
          </cell>
          <cell r="G35">
            <v>34</v>
          </cell>
          <cell r="K35">
            <v>7.84</v>
          </cell>
        </row>
        <row r="36">
          <cell r="A36">
            <v>7.25</v>
          </cell>
          <cell r="B36" t="str">
            <v>2.07,06</v>
          </cell>
          <cell r="C36">
            <v>116</v>
          </cell>
          <cell r="E36">
            <v>4.18</v>
          </cell>
          <cell r="F36">
            <v>34.64</v>
          </cell>
          <cell r="G36">
            <v>35</v>
          </cell>
          <cell r="K36">
            <v>7.87</v>
          </cell>
        </row>
        <row r="37">
          <cell r="A37">
            <v>7.27</v>
          </cell>
          <cell r="B37" t="str">
            <v>2.07,44</v>
          </cell>
          <cell r="C37">
            <v>115</v>
          </cell>
          <cell r="E37">
            <v>4.21</v>
          </cell>
          <cell r="F37">
            <v>35.340000000000003</v>
          </cell>
          <cell r="G37">
            <v>36</v>
          </cell>
          <cell r="K37">
            <v>7.89</v>
          </cell>
        </row>
        <row r="38">
          <cell r="A38">
            <v>7.3</v>
          </cell>
          <cell r="B38" t="str">
            <v>2.07,82</v>
          </cell>
          <cell r="C38">
            <v>114</v>
          </cell>
          <cell r="E38">
            <v>4.24</v>
          </cell>
          <cell r="F38">
            <v>36.020000000000003</v>
          </cell>
          <cell r="G38">
            <v>37</v>
          </cell>
          <cell r="K38">
            <v>7.92</v>
          </cell>
        </row>
        <row r="39">
          <cell r="A39">
            <v>7.32</v>
          </cell>
          <cell r="B39" t="str">
            <v>2.08,21</v>
          </cell>
          <cell r="C39">
            <v>113</v>
          </cell>
          <cell r="E39">
            <v>4.2699999999999996</v>
          </cell>
          <cell r="F39">
            <v>36.72</v>
          </cell>
          <cell r="G39">
            <v>38</v>
          </cell>
          <cell r="K39">
            <v>7.94</v>
          </cell>
        </row>
        <row r="40">
          <cell r="A40">
            <v>7.34</v>
          </cell>
          <cell r="B40" t="str">
            <v>2.08,59</v>
          </cell>
          <cell r="C40">
            <v>112</v>
          </cell>
          <cell r="E40">
            <v>4.3</v>
          </cell>
          <cell r="F40">
            <v>37.42</v>
          </cell>
          <cell r="G40">
            <v>39</v>
          </cell>
          <cell r="K40">
            <v>7.97</v>
          </cell>
        </row>
        <row r="41">
          <cell r="A41">
            <v>7.37</v>
          </cell>
          <cell r="B41" t="str">
            <v>2.08,98</v>
          </cell>
          <cell r="C41">
            <v>111</v>
          </cell>
          <cell r="E41">
            <v>4.33</v>
          </cell>
          <cell r="F41">
            <v>38.119999999999997</v>
          </cell>
          <cell r="G41">
            <v>40</v>
          </cell>
          <cell r="K41">
            <v>7.99</v>
          </cell>
        </row>
        <row r="42">
          <cell r="A42">
            <v>7.39</v>
          </cell>
          <cell r="B42" t="str">
            <v>2.09,37</v>
          </cell>
          <cell r="C42">
            <v>110</v>
          </cell>
          <cell r="E42">
            <v>4.3600000000000003</v>
          </cell>
          <cell r="F42">
            <v>38.799999999999997</v>
          </cell>
          <cell r="G42">
            <v>41</v>
          </cell>
          <cell r="K42">
            <v>8.02</v>
          </cell>
        </row>
        <row r="43">
          <cell r="A43">
            <v>7.41</v>
          </cell>
          <cell r="B43" t="str">
            <v>2.09,76</v>
          </cell>
          <cell r="C43">
            <v>109</v>
          </cell>
          <cell r="E43">
            <v>4.3899999999999997</v>
          </cell>
          <cell r="F43">
            <v>39.5</v>
          </cell>
          <cell r="G43">
            <v>42</v>
          </cell>
          <cell r="K43">
            <v>8.0500000000000007</v>
          </cell>
        </row>
        <row r="44">
          <cell r="A44">
            <v>7.44</v>
          </cell>
          <cell r="B44" t="str">
            <v>2.10,15</v>
          </cell>
          <cell r="C44">
            <v>108</v>
          </cell>
          <cell r="E44">
            <v>4.42</v>
          </cell>
          <cell r="F44">
            <v>40.18</v>
          </cell>
          <cell r="G44">
            <v>43</v>
          </cell>
          <cell r="K44">
            <v>8.07</v>
          </cell>
        </row>
        <row r="45">
          <cell r="A45">
            <v>7.46</v>
          </cell>
          <cell r="B45" t="str">
            <v>2.10,54</v>
          </cell>
          <cell r="C45">
            <v>107</v>
          </cell>
          <cell r="E45">
            <v>4.45</v>
          </cell>
          <cell r="F45">
            <v>40.880000000000003</v>
          </cell>
          <cell r="G45">
            <v>44</v>
          </cell>
          <cell r="K45">
            <v>8.1</v>
          </cell>
        </row>
        <row r="46">
          <cell r="A46">
            <v>7.49</v>
          </cell>
          <cell r="B46" t="str">
            <v>2.10,94</v>
          </cell>
          <cell r="C46">
            <v>106</v>
          </cell>
          <cell r="E46">
            <v>4.4800000000000004</v>
          </cell>
          <cell r="F46">
            <v>41.56</v>
          </cell>
          <cell r="G46">
            <v>45</v>
          </cell>
          <cell r="K46">
            <v>8.1199999999999992</v>
          </cell>
        </row>
        <row r="47">
          <cell r="A47">
            <v>7.51</v>
          </cell>
          <cell r="B47" t="str">
            <v>2.11,33</v>
          </cell>
          <cell r="C47">
            <v>105</v>
          </cell>
          <cell r="E47">
            <v>4.51</v>
          </cell>
          <cell r="F47">
            <v>42.26</v>
          </cell>
          <cell r="G47">
            <v>46</v>
          </cell>
          <cell r="K47">
            <v>8.15</v>
          </cell>
        </row>
        <row r="48">
          <cell r="A48">
            <v>7.53</v>
          </cell>
          <cell r="B48" t="str">
            <v>2.11,73</v>
          </cell>
          <cell r="C48">
            <v>104</v>
          </cell>
          <cell r="E48">
            <v>4.54</v>
          </cell>
          <cell r="F48">
            <v>42.94</v>
          </cell>
          <cell r="G48">
            <v>47</v>
          </cell>
          <cell r="K48">
            <v>8.17</v>
          </cell>
        </row>
        <row r="49">
          <cell r="A49">
            <v>7.56</v>
          </cell>
          <cell r="B49" t="str">
            <v>2.12,13</v>
          </cell>
          <cell r="C49">
            <v>103</v>
          </cell>
          <cell r="E49">
            <v>4.57</v>
          </cell>
          <cell r="F49">
            <v>43.64</v>
          </cell>
          <cell r="G49">
            <v>48</v>
          </cell>
          <cell r="K49">
            <v>8.1999999999999993</v>
          </cell>
        </row>
        <row r="50">
          <cell r="A50">
            <v>7.58</v>
          </cell>
          <cell r="B50" t="str">
            <v>2.12,54</v>
          </cell>
          <cell r="C50">
            <v>102</v>
          </cell>
          <cell r="E50">
            <v>4.5999999999999996</v>
          </cell>
          <cell r="F50">
            <v>44.32</v>
          </cell>
          <cell r="G50">
            <v>49</v>
          </cell>
          <cell r="K50">
            <v>8.23</v>
          </cell>
        </row>
        <row r="51">
          <cell r="A51">
            <v>7.61</v>
          </cell>
          <cell r="B51" t="str">
            <v>2.12,94</v>
          </cell>
          <cell r="C51">
            <v>101</v>
          </cell>
          <cell r="E51">
            <v>4.63</v>
          </cell>
          <cell r="F51">
            <v>45.02</v>
          </cell>
          <cell r="G51">
            <v>50</v>
          </cell>
          <cell r="K51">
            <v>8.25</v>
          </cell>
        </row>
        <row r="52">
          <cell r="A52">
            <v>7.63</v>
          </cell>
          <cell r="B52" t="str">
            <v>2.13,35</v>
          </cell>
          <cell r="C52">
            <v>100</v>
          </cell>
          <cell r="E52">
            <v>4.66</v>
          </cell>
          <cell r="F52">
            <v>45.7</v>
          </cell>
          <cell r="G52">
            <v>51</v>
          </cell>
          <cell r="K52">
            <v>8.2799999999999994</v>
          </cell>
        </row>
        <row r="53">
          <cell r="A53">
            <v>7.66</v>
          </cell>
          <cell r="B53" t="str">
            <v>2.13,76</v>
          </cell>
          <cell r="C53">
            <v>99</v>
          </cell>
          <cell r="E53">
            <v>4.6900000000000004</v>
          </cell>
          <cell r="F53">
            <v>46.38</v>
          </cell>
          <cell r="G53">
            <v>52</v>
          </cell>
          <cell r="K53">
            <v>8.31</v>
          </cell>
        </row>
        <row r="54">
          <cell r="A54">
            <v>7.68</v>
          </cell>
          <cell r="B54" t="str">
            <v>2.14,17</v>
          </cell>
          <cell r="C54">
            <v>98</v>
          </cell>
          <cell r="E54">
            <v>4.72</v>
          </cell>
          <cell r="F54">
            <v>47.06</v>
          </cell>
          <cell r="G54">
            <v>53</v>
          </cell>
          <cell r="K54">
            <v>8.33</v>
          </cell>
        </row>
        <row r="55">
          <cell r="A55">
            <v>7.71</v>
          </cell>
          <cell r="B55" t="str">
            <v>2.14,58</v>
          </cell>
          <cell r="C55">
            <v>97</v>
          </cell>
          <cell r="E55">
            <v>4.75</v>
          </cell>
          <cell r="F55">
            <v>47.76</v>
          </cell>
          <cell r="G55">
            <v>54</v>
          </cell>
          <cell r="K55">
            <v>8.36</v>
          </cell>
        </row>
        <row r="56">
          <cell r="A56">
            <v>7.73</v>
          </cell>
          <cell r="B56" t="str">
            <v>2.15,00</v>
          </cell>
          <cell r="C56">
            <v>96</v>
          </cell>
          <cell r="E56">
            <v>4.78</v>
          </cell>
          <cell r="F56">
            <v>48.44</v>
          </cell>
          <cell r="G56">
            <v>55</v>
          </cell>
          <cell r="K56">
            <v>8.39</v>
          </cell>
        </row>
        <row r="57">
          <cell r="A57">
            <v>7.76</v>
          </cell>
          <cell r="B57" t="str">
            <v>2.15,42</v>
          </cell>
          <cell r="C57">
            <v>95</v>
          </cell>
          <cell r="E57">
            <v>4.8099999999999996</v>
          </cell>
          <cell r="F57">
            <v>49.12</v>
          </cell>
          <cell r="G57">
            <v>56</v>
          </cell>
          <cell r="K57">
            <v>8.42</v>
          </cell>
        </row>
        <row r="58">
          <cell r="A58">
            <v>7.78</v>
          </cell>
          <cell r="B58" t="str">
            <v>2.15,84</v>
          </cell>
          <cell r="C58">
            <v>94</v>
          </cell>
          <cell r="E58">
            <v>4.84</v>
          </cell>
          <cell r="F58">
            <v>49.8</v>
          </cell>
          <cell r="G58">
            <v>57</v>
          </cell>
          <cell r="K58">
            <v>8.44</v>
          </cell>
        </row>
        <row r="59">
          <cell r="A59">
            <v>7.81</v>
          </cell>
          <cell r="B59" t="str">
            <v>2.16,26</v>
          </cell>
          <cell r="C59">
            <v>93</v>
          </cell>
          <cell r="E59">
            <v>4.87</v>
          </cell>
          <cell r="F59">
            <v>50.48</v>
          </cell>
          <cell r="G59">
            <v>58</v>
          </cell>
          <cell r="K59">
            <v>8.4700000000000006</v>
          </cell>
        </row>
        <row r="60">
          <cell r="A60">
            <v>7.83</v>
          </cell>
          <cell r="B60" t="str">
            <v>2.16,68</v>
          </cell>
          <cell r="C60">
            <v>92</v>
          </cell>
          <cell r="E60">
            <v>4.9000000000000004</v>
          </cell>
          <cell r="F60">
            <v>51.16</v>
          </cell>
          <cell r="G60">
            <v>59</v>
          </cell>
          <cell r="K60">
            <v>8.5</v>
          </cell>
        </row>
        <row r="61">
          <cell r="A61">
            <v>7.86</v>
          </cell>
          <cell r="B61" t="str">
            <v>2.17,11</v>
          </cell>
          <cell r="C61">
            <v>91</v>
          </cell>
          <cell r="E61">
            <v>4.93</v>
          </cell>
          <cell r="F61">
            <v>51.84</v>
          </cell>
          <cell r="G61">
            <v>60</v>
          </cell>
          <cell r="K61">
            <v>8.5299999999999994</v>
          </cell>
        </row>
        <row r="62">
          <cell r="A62">
            <v>7.89</v>
          </cell>
          <cell r="B62" t="str">
            <v>2.17,54</v>
          </cell>
          <cell r="C62">
            <v>90</v>
          </cell>
          <cell r="E62">
            <v>4.96</v>
          </cell>
          <cell r="F62">
            <v>52.52</v>
          </cell>
          <cell r="G62">
            <v>61</v>
          </cell>
          <cell r="K62">
            <v>8.56</v>
          </cell>
        </row>
        <row r="63">
          <cell r="A63">
            <v>7.91</v>
          </cell>
          <cell r="B63" t="str">
            <v>2.17,97</v>
          </cell>
          <cell r="C63">
            <v>89</v>
          </cell>
          <cell r="E63">
            <v>4.99</v>
          </cell>
          <cell r="F63">
            <v>53.2</v>
          </cell>
          <cell r="G63">
            <v>62</v>
          </cell>
          <cell r="K63">
            <v>8.58</v>
          </cell>
        </row>
        <row r="64">
          <cell r="A64">
            <v>7.94</v>
          </cell>
          <cell r="B64" t="str">
            <v>2.18,41</v>
          </cell>
          <cell r="C64">
            <v>88</v>
          </cell>
          <cell r="E64">
            <v>5.0199999999999996</v>
          </cell>
          <cell r="F64">
            <v>53.88</v>
          </cell>
          <cell r="G64">
            <v>63</v>
          </cell>
          <cell r="K64">
            <v>8.61</v>
          </cell>
        </row>
        <row r="65">
          <cell r="A65">
            <v>7.96</v>
          </cell>
          <cell r="B65" t="str">
            <v>2.18,84</v>
          </cell>
          <cell r="C65">
            <v>87</v>
          </cell>
          <cell r="E65">
            <v>5.05</v>
          </cell>
          <cell r="F65">
            <v>54.56</v>
          </cell>
          <cell r="G65">
            <v>64</v>
          </cell>
          <cell r="K65">
            <v>8.64</v>
          </cell>
        </row>
        <row r="66">
          <cell r="A66">
            <v>7.99</v>
          </cell>
          <cell r="B66" t="str">
            <v>2.19,28</v>
          </cell>
          <cell r="C66">
            <v>86</v>
          </cell>
          <cell r="E66">
            <v>5.08</v>
          </cell>
          <cell r="F66">
            <v>55.24</v>
          </cell>
          <cell r="G66">
            <v>65</v>
          </cell>
          <cell r="K66">
            <v>8.67</v>
          </cell>
        </row>
        <row r="67">
          <cell r="A67">
            <v>8.02</v>
          </cell>
          <cell r="B67" t="str">
            <v>2.19,72</v>
          </cell>
          <cell r="C67">
            <v>85</v>
          </cell>
          <cell r="E67">
            <v>5.1100000000000003</v>
          </cell>
          <cell r="F67">
            <v>55.92</v>
          </cell>
          <cell r="G67">
            <v>66</v>
          </cell>
          <cell r="K67">
            <v>8.6999999999999993</v>
          </cell>
        </row>
        <row r="68">
          <cell r="A68">
            <v>8.0399999999999991</v>
          </cell>
          <cell r="B68" t="str">
            <v>2.20,17</v>
          </cell>
          <cell r="C68">
            <v>84</v>
          </cell>
          <cell r="E68">
            <v>5.14</v>
          </cell>
          <cell r="F68">
            <v>56.6</v>
          </cell>
          <cell r="G68">
            <v>67</v>
          </cell>
          <cell r="K68">
            <v>8.73</v>
          </cell>
        </row>
        <row r="69">
          <cell r="A69">
            <v>8.07</v>
          </cell>
          <cell r="B69" t="str">
            <v>2.20,61</v>
          </cell>
          <cell r="C69">
            <v>83</v>
          </cell>
          <cell r="E69">
            <v>5.17</v>
          </cell>
          <cell r="F69">
            <v>57.28</v>
          </cell>
          <cell r="G69">
            <v>68</v>
          </cell>
          <cell r="K69">
            <v>8.76</v>
          </cell>
        </row>
        <row r="70">
          <cell r="A70">
            <v>8.1</v>
          </cell>
          <cell r="B70" t="str">
            <v>2.21,06</v>
          </cell>
          <cell r="C70">
            <v>82</v>
          </cell>
          <cell r="E70">
            <v>5.2</v>
          </cell>
          <cell r="F70">
            <v>57.94</v>
          </cell>
          <cell r="G70">
            <v>69</v>
          </cell>
          <cell r="K70">
            <v>8.7899999999999991</v>
          </cell>
        </row>
        <row r="71">
          <cell r="A71">
            <v>8.1300000000000008</v>
          </cell>
          <cell r="B71" t="str">
            <v>2.21,52</v>
          </cell>
          <cell r="C71">
            <v>81</v>
          </cell>
          <cell r="E71">
            <v>5.23</v>
          </cell>
          <cell r="F71">
            <v>58.62</v>
          </cell>
          <cell r="G71">
            <v>70</v>
          </cell>
          <cell r="K71">
            <v>8.82</v>
          </cell>
        </row>
        <row r="72">
          <cell r="A72">
            <v>8.15</v>
          </cell>
          <cell r="B72" t="str">
            <v>2.21,97</v>
          </cell>
          <cell r="C72">
            <v>80</v>
          </cell>
          <cell r="E72">
            <v>5.26</v>
          </cell>
          <cell r="F72">
            <v>59.3</v>
          </cell>
          <cell r="G72">
            <v>71</v>
          </cell>
          <cell r="K72">
            <v>8.85</v>
          </cell>
        </row>
        <row r="73">
          <cell r="A73">
            <v>8.18</v>
          </cell>
          <cell r="B73" t="str">
            <v>2.22,43</v>
          </cell>
          <cell r="C73">
            <v>79</v>
          </cell>
          <cell r="E73">
            <v>5.29</v>
          </cell>
          <cell r="F73">
            <v>59.96</v>
          </cell>
          <cell r="G73">
            <v>72</v>
          </cell>
          <cell r="K73">
            <v>8.8800000000000008</v>
          </cell>
        </row>
        <row r="74">
          <cell r="A74">
            <v>8.2100000000000009</v>
          </cell>
          <cell r="B74" t="str">
            <v>2.22,89</v>
          </cell>
          <cell r="C74">
            <v>78</v>
          </cell>
          <cell r="E74">
            <v>5.32</v>
          </cell>
          <cell r="F74">
            <v>60.64</v>
          </cell>
          <cell r="G74">
            <v>73</v>
          </cell>
          <cell r="K74">
            <v>8.91</v>
          </cell>
        </row>
        <row r="75">
          <cell r="A75">
            <v>8.24</v>
          </cell>
          <cell r="B75" t="str">
            <v>2.23,36</v>
          </cell>
          <cell r="C75">
            <v>77</v>
          </cell>
          <cell r="E75">
            <v>5.35</v>
          </cell>
          <cell r="F75">
            <v>61.32</v>
          </cell>
          <cell r="G75">
            <v>74</v>
          </cell>
          <cell r="K75">
            <v>8.94</v>
          </cell>
        </row>
        <row r="76">
          <cell r="A76">
            <v>8.27</v>
          </cell>
          <cell r="B76" t="str">
            <v>2.23,86</v>
          </cell>
          <cell r="C76">
            <v>76</v>
          </cell>
          <cell r="E76">
            <v>5.38</v>
          </cell>
          <cell r="F76">
            <v>61.98</v>
          </cell>
          <cell r="G76">
            <v>75</v>
          </cell>
          <cell r="K76">
            <v>8.9700000000000006</v>
          </cell>
        </row>
        <row r="77">
          <cell r="A77">
            <v>8.2899999999999991</v>
          </cell>
          <cell r="B77" t="str">
            <v>2.24,29</v>
          </cell>
          <cell r="C77">
            <v>75</v>
          </cell>
          <cell r="E77">
            <v>5.41</v>
          </cell>
          <cell r="F77">
            <v>62.66</v>
          </cell>
          <cell r="G77">
            <v>76</v>
          </cell>
          <cell r="K77">
            <v>9</v>
          </cell>
        </row>
        <row r="78">
          <cell r="A78">
            <v>8.32</v>
          </cell>
          <cell r="B78" t="str">
            <v>2.24,76</v>
          </cell>
          <cell r="C78">
            <v>74</v>
          </cell>
          <cell r="E78">
            <v>5.44</v>
          </cell>
          <cell r="F78">
            <v>63.32</v>
          </cell>
          <cell r="G78">
            <v>77</v>
          </cell>
          <cell r="K78">
            <v>9.0299999999999994</v>
          </cell>
        </row>
        <row r="79">
          <cell r="A79">
            <v>8.35</v>
          </cell>
          <cell r="B79" t="str">
            <v>2.25,24</v>
          </cell>
          <cell r="C79">
            <v>73</v>
          </cell>
          <cell r="E79">
            <v>5.47</v>
          </cell>
          <cell r="F79">
            <v>64</v>
          </cell>
          <cell r="G79">
            <v>78</v>
          </cell>
          <cell r="K79">
            <v>9.06</v>
          </cell>
        </row>
        <row r="80">
          <cell r="A80">
            <v>8.3800000000000008</v>
          </cell>
          <cell r="B80" t="str">
            <v>2.25,72</v>
          </cell>
          <cell r="C80">
            <v>72</v>
          </cell>
          <cell r="E80">
            <v>5.5</v>
          </cell>
          <cell r="F80">
            <v>64.66</v>
          </cell>
          <cell r="G80">
            <v>79</v>
          </cell>
          <cell r="K80">
            <v>9.09</v>
          </cell>
        </row>
        <row r="81">
          <cell r="A81">
            <v>8.41</v>
          </cell>
          <cell r="B81" t="str">
            <v>2.26,20</v>
          </cell>
          <cell r="C81">
            <v>71</v>
          </cell>
          <cell r="E81">
            <v>5.53</v>
          </cell>
          <cell r="F81">
            <v>65.34</v>
          </cell>
          <cell r="G81">
            <v>80</v>
          </cell>
          <cell r="K81">
            <v>9.1199999999999992</v>
          </cell>
        </row>
        <row r="82">
          <cell r="A82">
            <v>8.44</v>
          </cell>
          <cell r="B82" t="str">
            <v>2.26,69</v>
          </cell>
          <cell r="C82">
            <v>70</v>
          </cell>
          <cell r="E82">
            <v>5.56</v>
          </cell>
          <cell r="F82">
            <v>66</v>
          </cell>
          <cell r="G82">
            <v>81</v>
          </cell>
          <cell r="K82">
            <v>9.16</v>
          </cell>
        </row>
        <row r="83">
          <cell r="A83">
            <v>8.4700000000000006</v>
          </cell>
          <cell r="B83" t="str">
            <v>2.27,18</v>
          </cell>
          <cell r="C83">
            <v>69</v>
          </cell>
          <cell r="E83">
            <v>5.59</v>
          </cell>
          <cell r="F83">
            <v>66.66</v>
          </cell>
          <cell r="G83">
            <v>82</v>
          </cell>
          <cell r="K83">
            <v>9.19</v>
          </cell>
        </row>
        <row r="84">
          <cell r="A84">
            <v>8.5</v>
          </cell>
          <cell r="B84" t="str">
            <v>2.27,67</v>
          </cell>
          <cell r="C84">
            <v>68</v>
          </cell>
          <cell r="E84">
            <v>5.62</v>
          </cell>
          <cell r="F84">
            <v>67.34</v>
          </cell>
          <cell r="G84">
            <v>83</v>
          </cell>
          <cell r="K84">
            <v>9.2200000000000006</v>
          </cell>
        </row>
        <row r="85">
          <cell r="A85">
            <v>8.5299999999999994</v>
          </cell>
          <cell r="B85" t="str">
            <v>2.28,17</v>
          </cell>
          <cell r="C85">
            <v>67</v>
          </cell>
          <cell r="E85">
            <v>5.65</v>
          </cell>
          <cell r="F85">
            <v>68</v>
          </cell>
          <cell r="G85">
            <v>84</v>
          </cell>
          <cell r="K85">
            <v>9.25</v>
          </cell>
        </row>
        <row r="86">
          <cell r="A86">
            <v>8.56</v>
          </cell>
          <cell r="B86" t="str">
            <v>2.28,67</v>
          </cell>
          <cell r="C86">
            <v>66</v>
          </cell>
          <cell r="E86">
            <v>5.68</v>
          </cell>
          <cell r="F86">
            <v>68.66</v>
          </cell>
          <cell r="G86">
            <v>85</v>
          </cell>
          <cell r="K86">
            <v>9.2899999999999991</v>
          </cell>
        </row>
        <row r="87">
          <cell r="A87">
            <v>8.59</v>
          </cell>
          <cell r="B87" t="str">
            <v>2.29,17</v>
          </cell>
          <cell r="C87">
            <v>65</v>
          </cell>
          <cell r="E87">
            <v>5.71</v>
          </cell>
          <cell r="F87">
            <v>69.319999999999993</v>
          </cell>
          <cell r="G87">
            <v>86</v>
          </cell>
          <cell r="K87">
            <v>9.32</v>
          </cell>
        </row>
        <row r="88">
          <cell r="A88">
            <v>8.6199999999999992</v>
          </cell>
          <cell r="B88" t="str">
            <v>2.29,68</v>
          </cell>
          <cell r="C88">
            <v>64</v>
          </cell>
          <cell r="E88">
            <v>5.74</v>
          </cell>
          <cell r="F88">
            <v>70</v>
          </cell>
          <cell r="G88">
            <v>87</v>
          </cell>
          <cell r="K88">
            <v>9.35</v>
          </cell>
        </row>
        <row r="89">
          <cell r="A89">
            <v>8.65</v>
          </cell>
          <cell r="B89" t="str">
            <v>2.30,19</v>
          </cell>
          <cell r="C89">
            <v>63</v>
          </cell>
          <cell r="E89">
            <v>5.77</v>
          </cell>
          <cell r="F89">
            <v>70.66</v>
          </cell>
          <cell r="G89">
            <v>88</v>
          </cell>
          <cell r="K89">
            <v>9.3800000000000008</v>
          </cell>
        </row>
        <row r="90">
          <cell r="A90">
            <v>8.68</v>
          </cell>
          <cell r="B90" t="str">
            <v>2.30,71</v>
          </cell>
          <cell r="C90">
            <v>62</v>
          </cell>
          <cell r="E90">
            <v>5.8</v>
          </cell>
          <cell r="F90">
            <v>71.319999999999993</v>
          </cell>
          <cell r="G90">
            <v>89</v>
          </cell>
          <cell r="K90">
            <v>9.42</v>
          </cell>
        </row>
        <row r="91">
          <cell r="A91">
            <v>8.7100000000000009</v>
          </cell>
          <cell r="B91" t="str">
            <v>2.31,23</v>
          </cell>
          <cell r="C91">
            <v>61</v>
          </cell>
          <cell r="E91">
            <v>5.83</v>
          </cell>
          <cell r="F91">
            <v>71.98</v>
          </cell>
          <cell r="G91">
            <v>90</v>
          </cell>
          <cell r="K91">
            <v>9.4499999999999993</v>
          </cell>
        </row>
        <row r="92">
          <cell r="A92">
            <v>8.74</v>
          </cell>
          <cell r="B92" t="str">
            <v>2.31,75</v>
          </cell>
          <cell r="C92">
            <v>60</v>
          </cell>
          <cell r="E92">
            <v>5.86</v>
          </cell>
          <cell r="F92">
            <v>72.64</v>
          </cell>
          <cell r="G92">
            <v>91</v>
          </cell>
          <cell r="K92">
            <v>9.49</v>
          </cell>
        </row>
        <row r="93">
          <cell r="A93">
            <v>8.7799999999999994</v>
          </cell>
          <cell r="B93" t="str">
            <v>2.32,28</v>
          </cell>
          <cell r="C93">
            <v>59</v>
          </cell>
          <cell r="E93">
            <v>5.89</v>
          </cell>
          <cell r="F93">
            <v>73.3</v>
          </cell>
          <cell r="G93">
            <v>92</v>
          </cell>
          <cell r="K93">
            <v>9.52</v>
          </cell>
        </row>
        <row r="94">
          <cell r="A94">
            <v>8.81</v>
          </cell>
          <cell r="B94" t="str">
            <v>2.32,82</v>
          </cell>
          <cell r="C94">
            <v>58</v>
          </cell>
          <cell r="E94">
            <v>5.92</v>
          </cell>
          <cell r="F94">
            <v>73.959999999999994</v>
          </cell>
          <cell r="G94">
            <v>93</v>
          </cell>
          <cell r="K94">
            <v>9.56</v>
          </cell>
        </row>
        <row r="95">
          <cell r="A95">
            <v>8.84</v>
          </cell>
          <cell r="B95" t="str">
            <v>2.33,36</v>
          </cell>
          <cell r="C95">
            <v>57</v>
          </cell>
          <cell r="E95">
            <v>5.95</v>
          </cell>
          <cell r="F95">
            <v>74.62</v>
          </cell>
          <cell r="G95">
            <v>94</v>
          </cell>
          <cell r="K95">
            <v>9.59</v>
          </cell>
        </row>
        <row r="96">
          <cell r="A96">
            <v>8.8699999999999992</v>
          </cell>
          <cell r="B96" t="str">
            <v>2.33,90</v>
          </cell>
          <cell r="C96">
            <v>56</v>
          </cell>
          <cell r="E96">
            <v>5.97</v>
          </cell>
          <cell r="F96">
            <v>75.28</v>
          </cell>
          <cell r="G96">
            <v>95</v>
          </cell>
          <cell r="K96">
            <v>9.6300000000000008</v>
          </cell>
        </row>
        <row r="97">
          <cell r="A97">
            <v>8.91</v>
          </cell>
          <cell r="B97" t="str">
            <v>2.34,45</v>
          </cell>
          <cell r="C97">
            <v>55</v>
          </cell>
          <cell r="E97">
            <v>6</v>
          </cell>
          <cell r="F97">
            <v>75.94</v>
          </cell>
          <cell r="G97">
            <v>96</v>
          </cell>
          <cell r="K97">
            <v>9.66</v>
          </cell>
        </row>
        <row r="98">
          <cell r="A98">
            <v>8.94</v>
          </cell>
          <cell r="B98" t="str">
            <v>2.35,00</v>
          </cell>
          <cell r="C98">
            <v>54</v>
          </cell>
          <cell r="E98">
            <v>6.02</v>
          </cell>
          <cell r="F98">
            <v>76.599999999999994</v>
          </cell>
          <cell r="G98">
            <v>97</v>
          </cell>
          <cell r="K98">
            <v>9.6999999999999993</v>
          </cell>
        </row>
        <row r="99">
          <cell r="A99">
            <v>8.9700000000000006</v>
          </cell>
          <cell r="B99" t="str">
            <v>2.35,56</v>
          </cell>
          <cell r="C99">
            <v>53</v>
          </cell>
          <cell r="E99">
            <v>6.05</v>
          </cell>
          <cell r="F99">
            <v>77.260000000000005</v>
          </cell>
          <cell r="G99">
            <v>98</v>
          </cell>
          <cell r="K99">
            <v>9.74</v>
          </cell>
        </row>
        <row r="100">
          <cell r="A100">
            <v>9.01</v>
          </cell>
          <cell r="B100" t="str">
            <v>2.36,12</v>
          </cell>
          <cell r="C100">
            <v>52</v>
          </cell>
          <cell r="E100">
            <v>6.08</v>
          </cell>
          <cell r="F100">
            <v>77.92</v>
          </cell>
          <cell r="G100">
            <v>99</v>
          </cell>
          <cell r="K100">
            <v>9.77</v>
          </cell>
        </row>
        <row r="101">
          <cell r="A101">
            <v>9.0399999999999991</v>
          </cell>
          <cell r="B101" t="str">
            <v>2.36,69</v>
          </cell>
          <cell r="C101">
            <v>51</v>
          </cell>
          <cell r="E101">
            <v>6.1</v>
          </cell>
          <cell r="F101">
            <v>78.58</v>
          </cell>
          <cell r="G101">
            <v>100</v>
          </cell>
          <cell r="K101">
            <v>9.81</v>
          </cell>
        </row>
        <row r="102">
          <cell r="A102">
            <v>9.08</v>
          </cell>
          <cell r="B102" t="str">
            <v>2.37,26</v>
          </cell>
          <cell r="C102">
            <v>50</v>
          </cell>
          <cell r="E102">
            <v>6.12</v>
          </cell>
          <cell r="F102">
            <v>79.239999999999995</v>
          </cell>
          <cell r="G102">
            <v>101</v>
          </cell>
          <cell r="K102">
            <v>9.85</v>
          </cell>
        </row>
        <row r="103">
          <cell r="A103">
            <v>9.11</v>
          </cell>
          <cell r="B103" t="str">
            <v>2.37,85</v>
          </cell>
          <cell r="C103">
            <v>49</v>
          </cell>
          <cell r="E103">
            <v>6.15</v>
          </cell>
          <cell r="F103">
            <v>79.88</v>
          </cell>
          <cell r="G103">
            <v>102</v>
          </cell>
          <cell r="K103">
            <v>9.89</v>
          </cell>
        </row>
        <row r="104">
          <cell r="A104">
            <v>9.15</v>
          </cell>
          <cell r="B104" t="str">
            <v>2.38,43</v>
          </cell>
          <cell r="C104">
            <v>48</v>
          </cell>
          <cell r="E104">
            <v>6.17</v>
          </cell>
          <cell r="F104">
            <v>80.540000000000006</v>
          </cell>
          <cell r="G104">
            <v>103</v>
          </cell>
          <cell r="K104">
            <v>9.92</v>
          </cell>
        </row>
        <row r="105">
          <cell r="A105">
            <v>9.18</v>
          </cell>
          <cell r="B105" t="str">
            <v>2.39,02</v>
          </cell>
          <cell r="C105">
            <v>47</v>
          </cell>
          <cell r="E105">
            <v>6.2</v>
          </cell>
          <cell r="F105">
            <v>81.2</v>
          </cell>
          <cell r="G105">
            <v>104</v>
          </cell>
          <cell r="K105">
            <v>9.9600000000000009</v>
          </cell>
        </row>
        <row r="106">
          <cell r="A106">
            <v>9.2200000000000006</v>
          </cell>
          <cell r="B106" t="str">
            <v>2.39,62</v>
          </cell>
          <cell r="C106">
            <v>46</v>
          </cell>
          <cell r="E106">
            <v>6.22</v>
          </cell>
          <cell r="F106">
            <v>81.86</v>
          </cell>
          <cell r="G106">
            <v>105</v>
          </cell>
          <cell r="K106">
            <v>10</v>
          </cell>
        </row>
        <row r="107">
          <cell r="A107">
            <v>9.25</v>
          </cell>
          <cell r="B107" t="str">
            <v>2.40,23</v>
          </cell>
          <cell r="C107">
            <v>45</v>
          </cell>
          <cell r="E107">
            <v>6.25</v>
          </cell>
          <cell r="F107">
            <v>82.5</v>
          </cell>
          <cell r="G107">
            <v>106</v>
          </cell>
          <cell r="K107">
            <v>10.039999999999999</v>
          </cell>
        </row>
        <row r="108">
          <cell r="A108">
            <v>9.2899999999999991</v>
          </cell>
          <cell r="B108" t="str">
            <v>2.40,84</v>
          </cell>
          <cell r="C108">
            <v>44</v>
          </cell>
          <cell r="E108">
            <v>6.27</v>
          </cell>
          <cell r="F108">
            <v>83.16</v>
          </cell>
          <cell r="G108">
            <v>107</v>
          </cell>
          <cell r="K108">
            <v>10.08</v>
          </cell>
        </row>
        <row r="109">
          <cell r="A109">
            <v>9.33</v>
          </cell>
          <cell r="B109" t="str">
            <v>2.41,46</v>
          </cell>
          <cell r="C109">
            <v>43</v>
          </cell>
          <cell r="E109">
            <v>6.3</v>
          </cell>
          <cell r="F109">
            <v>83.82</v>
          </cell>
          <cell r="G109">
            <v>108</v>
          </cell>
          <cell r="K109">
            <v>10.119999999999999</v>
          </cell>
        </row>
        <row r="110">
          <cell r="A110">
            <v>9.3699999999999992</v>
          </cell>
          <cell r="B110" t="str">
            <v>2.42,08</v>
          </cell>
          <cell r="C110">
            <v>42</v>
          </cell>
          <cell r="E110">
            <v>6.32</v>
          </cell>
          <cell r="F110">
            <v>84.46</v>
          </cell>
          <cell r="G110">
            <v>109</v>
          </cell>
          <cell r="K110">
            <v>10.16</v>
          </cell>
        </row>
        <row r="111">
          <cell r="A111">
            <v>9.4</v>
          </cell>
          <cell r="B111" t="str">
            <v>2.42,72</v>
          </cell>
          <cell r="C111">
            <v>41</v>
          </cell>
          <cell r="E111">
            <v>6.35</v>
          </cell>
          <cell r="F111">
            <v>85.12</v>
          </cell>
          <cell r="G111">
            <v>110</v>
          </cell>
          <cell r="K111">
            <v>10.199999999999999</v>
          </cell>
        </row>
        <row r="112">
          <cell r="A112">
            <v>9.44</v>
          </cell>
          <cell r="B112" t="str">
            <v>2.43,36</v>
          </cell>
          <cell r="C112">
            <v>40</v>
          </cell>
          <cell r="E112">
            <v>6.37</v>
          </cell>
          <cell r="F112">
            <v>85.76</v>
          </cell>
          <cell r="G112">
            <v>111</v>
          </cell>
          <cell r="K112">
            <v>10.24</v>
          </cell>
        </row>
        <row r="113">
          <cell r="A113">
            <v>9.48</v>
          </cell>
          <cell r="B113" t="str">
            <v>2.44,01</v>
          </cell>
          <cell r="C113">
            <v>39</v>
          </cell>
          <cell r="E113">
            <v>6.39</v>
          </cell>
          <cell r="F113">
            <v>86.42</v>
          </cell>
          <cell r="G113">
            <v>112</v>
          </cell>
          <cell r="K113">
            <v>10.29</v>
          </cell>
        </row>
        <row r="114">
          <cell r="A114">
            <v>9.52</v>
          </cell>
          <cell r="B114" t="str">
            <v>2.44,67</v>
          </cell>
          <cell r="C114">
            <v>38</v>
          </cell>
          <cell r="E114">
            <v>6.41</v>
          </cell>
          <cell r="F114">
            <v>87.06</v>
          </cell>
          <cell r="G114">
            <v>113</v>
          </cell>
          <cell r="K114">
            <v>10.33</v>
          </cell>
        </row>
        <row r="115">
          <cell r="A115">
            <v>9.56</v>
          </cell>
          <cell r="B115" t="str">
            <v>2.45,33</v>
          </cell>
          <cell r="C115">
            <v>37</v>
          </cell>
          <cell r="E115">
            <v>6.43</v>
          </cell>
          <cell r="F115">
            <v>87.72</v>
          </cell>
          <cell r="G115">
            <v>114</v>
          </cell>
          <cell r="K115">
            <v>10.37</v>
          </cell>
        </row>
        <row r="116">
          <cell r="A116">
            <v>9.6</v>
          </cell>
          <cell r="B116" t="str">
            <v>2.46,01</v>
          </cell>
          <cell r="C116">
            <v>36</v>
          </cell>
          <cell r="E116">
            <v>6.45</v>
          </cell>
          <cell r="F116">
            <v>88.36</v>
          </cell>
          <cell r="G116">
            <v>115</v>
          </cell>
          <cell r="K116">
            <v>10.41</v>
          </cell>
        </row>
        <row r="117">
          <cell r="A117">
            <v>9.64</v>
          </cell>
          <cell r="B117" t="str">
            <v>2.46,70</v>
          </cell>
          <cell r="C117">
            <v>35</v>
          </cell>
          <cell r="E117">
            <v>6.47</v>
          </cell>
          <cell r="F117">
            <v>89.02</v>
          </cell>
          <cell r="G117">
            <v>116</v>
          </cell>
          <cell r="K117">
            <v>10.46</v>
          </cell>
        </row>
        <row r="118">
          <cell r="A118">
            <v>9.68</v>
          </cell>
          <cell r="B118" t="str">
            <v>2.47,39</v>
          </cell>
          <cell r="C118">
            <v>34</v>
          </cell>
          <cell r="E118">
            <v>6.49</v>
          </cell>
          <cell r="F118">
            <v>89.66</v>
          </cell>
          <cell r="G118">
            <v>117</v>
          </cell>
          <cell r="K118">
            <v>10.5</v>
          </cell>
        </row>
        <row r="119">
          <cell r="A119">
            <v>9.73</v>
          </cell>
          <cell r="B119" t="str">
            <v>2.48,10</v>
          </cell>
          <cell r="C119">
            <v>33</v>
          </cell>
          <cell r="E119">
            <v>6.51</v>
          </cell>
          <cell r="F119">
            <v>90.3</v>
          </cell>
          <cell r="G119">
            <v>118</v>
          </cell>
          <cell r="K119">
            <v>10.55</v>
          </cell>
        </row>
        <row r="120">
          <cell r="A120">
            <v>9.77</v>
          </cell>
          <cell r="B120" t="str">
            <v>2.48,81</v>
          </cell>
          <cell r="C120">
            <v>32</v>
          </cell>
          <cell r="E120">
            <v>6.53</v>
          </cell>
          <cell r="F120">
            <v>90.96</v>
          </cell>
          <cell r="G120">
            <v>119</v>
          </cell>
          <cell r="K120">
            <v>10.6</v>
          </cell>
        </row>
        <row r="121">
          <cell r="A121">
            <v>9.81</v>
          </cell>
          <cell r="B121" t="str">
            <v>2.49,54</v>
          </cell>
          <cell r="C121">
            <v>31</v>
          </cell>
          <cell r="E121">
            <v>6.55</v>
          </cell>
          <cell r="F121">
            <v>91.6</v>
          </cell>
          <cell r="G121">
            <v>120</v>
          </cell>
          <cell r="K121">
            <v>10.64</v>
          </cell>
        </row>
        <row r="122">
          <cell r="A122">
            <v>9.86</v>
          </cell>
          <cell r="B122" t="str">
            <v>2.50,28</v>
          </cell>
          <cell r="C122">
            <v>30</v>
          </cell>
          <cell r="E122">
            <v>6.57</v>
          </cell>
          <cell r="F122">
            <v>92.24</v>
          </cell>
          <cell r="G122">
            <v>121</v>
          </cell>
          <cell r="K122">
            <v>10.69</v>
          </cell>
        </row>
        <row r="123">
          <cell r="A123">
            <v>9.9</v>
          </cell>
          <cell r="B123" t="str">
            <v>2.51,03</v>
          </cell>
          <cell r="C123">
            <v>29</v>
          </cell>
          <cell r="E123">
            <v>6.59</v>
          </cell>
          <cell r="F123">
            <v>92.88</v>
          </cell>
          <cell r="G123">
            <v>122</v>
          </cell>
          <cell r="K123">
            <v>10.74</v>
          </cell>
        </row>
        <row r="124">
          <cell r="A124">
            <v>9.9499999999999993</v>
          </cell>
          <cell r="B124" t="str">
            <v>2.51,80</v>
          </cell>
          <cell r="C124">
            <v>28</v>
          </cell>
          <cell r="E124">
            <v>6.6</v>
          </cell>
          <cell r="F124">
            <v>93.54</v>
          </cell>
          <cell r="G124">
            <v>123</v>
          </cell>
          <cell r="K124">
            <v>10.79</v>
          </cell>
        </row>
        <row r="125">
          <cell r="A125">
            <v>9.99</v>
          </cell>
          <cell r="B125" t="str">
            <v>2.52,57</v>
          </cell>
          <cell r="C125">
            <v>27</v>
          </cell>
          <cell r="E125">
            <v>6.62</v>
          </cell>
          <cell r="F125">
            <v>94.18</v>
          </cell>
          <cell r="G125">
            <v>124</v>
          </cell>
          <cell r="K125">
            <v>10.84</v>
          </cell>
        </row>
        <row r="126">
          <cell r="A126">
            <v>10.039999999999999</v>
          </cell>
          <cell r="B126" t="str">
            <v>2.53,37</v>
          </cell>
          <cell r="C126">
            <v>26</v>
          </cell>
          <cell r="E126">
            <v>6.63</v>
          </cell>
          <cell r="F126">
            <v>94.82</v>
          </cell>
          <cell r="G126">
            <v>125</v>
          </cell>
          <cell r="K126">
            <v>10.89</v>
          </cell>
        </row>
        <row r="127">
          <cell r="A127">
            <v>10.09</v>
          </cell>
          <cell r="B127" t="str">
            <v>2.54,18</v>
          </cell>
          <cell r="C127">
            <v>25</v>
          </cell>
          <cell r="E127">
            <v>6.64</v>
          </cell>
          <cell r="F127">
            <v>95.46</v>
          </cell>
          <cell r="G127">
            <v>126</v>
          </cell>
          <cell r="K127">
            <v>10.95</v>
          </cell>
        </row>
        <row r="128">
          <cell r="A128">
            <v>10.14</v>
          </cell>
          <cell r="B128" t="str">
            <v>2.55,00</v>
          </cell>
          <cell r="C128">
            <v>24</v>
          </cell>
          <cell r="E128">
            <v>6.66</v>
          </cell>
          <cell r="F128">
            <v>96.1</v>
          </cell>
          <cell r="G128">
            <v>127</v>
          </cell>
          <cell r="K128">
            <v>11</v>
          </cell>
        </row>
        <row r="129">
          <cell r="A129">
            <v>10.19</v>
          </cell>
          <cell r="B129" t="str">
            <v>2.55,84</v>
          </cell>
          <cell r="C129">
            <v>23</v>
          </cell>
          <cell r="E129">
            <v>6.67</v>
          </cell>
          <cell r="F129">
            <v>96.74</v>
          </cell>
          <cell r="G129">
            <v>128</v>
          </cell>
          <cell r="K129">
            <v>11.05</v>
          </cell>
        </row>
        <row r="130">
          <cell r="A130">
            <v>10.24</v>
          </cell>
          <cell r="B130" t="str">
            <v>2.56,70</v>
          </cell>
          <cell r="C130">
            <v>22</v>
          </cell>
          <cell r="E130">
            <v>6.69</v>
          </cell>
          <cell r="F130">
            <v>97.38</v>
          </cell>
          <cell r="G130">
            <v>129</v>
          </cell>
          <cell r="K130">
            <v>11.11</v>
          </cell>
        </row>
        <row r="131">
          <cell r="A131">
            <v>10.29</v>
          </cell>
          <cell r="B131" t="str">
            <v>2.57,58</v>
          </cell>
          <cell r="C131">
            <v>21</v>
          </cell>
          <cell r="E131">
            <v>6.7</v>
          </cell>
          <cell r="F131">
            <v>98.02</v>
          </cell>
          <cell r="G131">
            <v>130</v>
          </cell>
          <cell r="K131">
            <v>11.17</v>
          </cell>
        </row>
        <row r="132">
          <cell r="A132">
            <v>10.33</v>
          </cell>
          <cell r="B132" t="str">
            <v>2.58,49</v>
          </cell>
          <cell r="C132">
            <v>20</v>
          </cell>
          <cell r="E132">
            <v>6.72</v>
          </cell>
          <cell r="F132">
            <v>98.66</v>
          </cell>
          <cell r="G132">
            <v>131</v>
          </cell>
          <cell r="K132">
            <v>11.23</v>
          </cell>
        </row>
        <row r="133">
          <cell r="A133">
            <v>10.4</v>
          </cell>
          <cell r="B133" t="str">
            <v>2.59,41</v>
          </cell>
          <cell r="C133">
            <v>19</v>
          </cell>
          <cell r="E133">
            <v>6.73</v>
          </cell>
          <cell r="F133">
            <v>99.3</v>
          </cell>
          <cell r="G133">
            <v>132</v>
          </cell>
          <cell r="K133">
            <v>11.28</v>
          </cell>
        </row>
        <row r="134">
          <cell r="A134">
            <v>10.46</v>
          </cell>
          <cell r="B134" t="str">
            <v>3.00,36</v>
          </cell>
          <cell r="C134">
            <v>18</v>
          </cell>
          <cell r="E134">
            <v>6.75</v>
          </cell>
          <cell r="F134">
            <v>99.94</v>
          </cell>
          <cell r="G134">
            <v>133</v>
          </cell>
          <cell r="K134">
            <v>11.35</v>
          </cell>
        </row>
        <row r="135">
          <cell r="A135">
            <v>10.51</v>
          </cell>
          <cell r="B135" t="str">
            <v>3.01,33</v>
          </cell>
          <cell r="C135">
            <v>17</v>
          </cell>
          <cell r="E135">
            <v>6.76</v>
          </cell>
          <cell r="F135">
            <v>100.58</v>
          </cell>
          <cell r="G135">
            <v>134</v>
          </cell>
          <cell r="K135">
            <v>11.41</v>
          </cell>
        </row>
        <row r="136">
          <cell r="A136">
            <v>10.57</v>
          </cell>
          <cell r="B136" t="str">
            <v>3.02,34</v>
          </cell>
          <cell r="C136">
            <v>16</v>
          </cell>
          <cell r="E136">
            <v>6.78</v>
          </cell>
          <cell r="F136">
            <v>101.22</v>
          </cell>
          <cell r="G136">
            <v>135</v>
          </cell>
          <cell r="K136">
            <v>11.47</v>
          </cell>
        </row>
        <row r="137">
          <cell r="A137">
            <v>10.63</v>
          </cell>
          <cell r="B137" t="str">
            <v>3.03,30</v>
          </cell>
          <cell r="C137">
            <v>15</v>
          </cell>
          <cell r="E137">
            <v>6.79</v>
          </cell>
          <cell r="F137">
            <v>101.86</v>
          </cell>
          <cell r="G137">
            <v>136</v>
          </cell>
          <cell r="K137">
            <v>11.54</v>
          </cell>
        </row>
        <row r="138">
          <cell r="A138">
            <v>10.7</v>
          </cell>
          <cell r="B138" t="str">
            <v>3.04,45</v>
          </cell>
          <cell r="C138">
            <v>14</v>
          </cell>
          <cell r="E138">
            <v>6.81</v>
          </cell>
          <cell r="F138">
            <v>102.5</v>
          </cell>
          <cell r="G138">
            <v>137</v>
          </cell>
          <cell r="K138">
            <v>11.61</v>
          </cell>
        </row>
        <row r="139">
          <cell r="A139">
            <v>10.76</v>
          </cell>
          <cell r="B139" t="str">
            <v>3.05,56</v>
          </cell>
          <cell r="C139">
            <v>13</v>
          </cell>
          <cell r="E139">
            <v>6.82</v>
          </cell>
          <cell r="F139">
            <v>103.12</v>
          </cell>
          <cell r="G139">
            <v>138</v>
          </cell>
          <cell r="K139">
            <v>11.68</v>
          </cell>
        </row>
        <row r="140">
          <cell r="A140">
            <v>10.83</v>
          </cell>
          <cell r="B140" t="str">
            <v>3.06,72</v>
          </cell>
          <cell r="C140">
            <v>12</v>
          </cell>
          <cell r="E140">
            <v>6.84</v>
          </cell>
          <cell r="F140">
            <v>103.76</v>
          </cell>
          <cell r="G140">
            <v>139</v>
          </cell>
          <cell r="K140">
            <v>11.75</v>
          </cell>
        </row>
        <row r="141">
          <cell r="A141">
            <v>10.9</v>
          </cell>
          <cell r="B141" t="str">
            <v>3.07,92</v>
          </cell>
          <cell r="C141">
            <v>11</v>
          </cell>
          <cell r="E141">
            <v>6.85</v>
          </cell>
          <cell r="F141">
            <v>104.4</v>
          </cell>
          <cell r="G141">
            <v>140</v>
          </cell>
          <cell r="K141">
            <v>11.83</v>
          </cell>
        </row>
        <row r="142">
          <cell r="A142">
            <v>10.97</v>
          </cell>
          <cell r="B142" t="str">
            <v>3.09,18</v>
          </cell>
          <cell r="C142">
            <v>10</v>
          </cell>
          <cell r="E142">
            <v>6.87</v>
          </cell>
          <cell r="F142">
            <v>105</v>
          </cell>
          <cell r="G142">
            <v>141</v>
          </cell>
          <cell r="K142">
            <v>11.91</v>
          </cell>
        </row>
        <row r="143">
          <cell r="A143">
            <v>11.05</v>
          </cell>
          <cell r="B143" t="str">
            <v>3.10,51</v>
          </cell>
          <cell r="C143">
            <v>9</v>
          </cell>
          <cell r="E143">
            <v>6.88</v>
          </cell>
          <cell r="F143">
            <v>105.66</v>
          </cell>
          <cell r="G143">
            <v>142</v>
          </cell>
          <cell r="K143">
            <v>11.99</v>
          </cell>
        </row>
        <row r="144">
          <cell r="A144">
            <v>11.13</v>
          </cell>
          <cell r="B144" t="str">
            <v>3.11,91</v>
          </cell>
          <cell r="C144">
            <v>8</v>
          </cell>
          <cell r="E144">
            <v>6.9</v>
          </cell>
          <cell r="F144">
            <v>106.3</v>
          </cell>
          <cell r="G144">
            <v>143</v>
          </cell>
          <cell r="K144">
            <v>12.08</v>
          </cell>
        </row>
        <row r="145">
          <cell r="A145">
            <v>11.22</v>
          </cell>
          <cell r="B145" t="str">
            <v>3.13,40</v>
          </cell>
          <cell r="C145">
            <v>7</v>
          </cell>
          <cell r="E145">
            <v>6.91</v>
          </cell>
          <cell r="F145">
            <v>106.94</v>
          </cell>
          <cell r="G145">
            <v>144</v>
          </cell>
          <cell r="K145">
            <v>12.17</v>
          </cell>
        </row>
        <row r="146">
          <cell r="A146">
            <v>11.31</v>
          </cell>
          <cell r="B146" t="str">
            <v>3.15,00</v>
          </cell>
          <cell r="C146">
            <v>6</v>
          </cell>
          <cell r="E146">
            <v>6.92</v>
          </cell>
          <cell r="F146">
            <v>107.56</v>
          </cell>
          <cell r="G146">
            <v>145</v>
          </cell>
          <cell r="K146">
            <v>12.27</v>
          </cell>
        </row>
        <row r="147">
          <cell r="A147">
            <v>11.4</v>
          </cell>
          <cell r="B147" t="str">
            <v>3.16,74</v>
          </cell>
          <cell r="C147">
            <v>5</v>
          </cell>
          <cell r="E147">
            <v>6.94</v>
          </cell>
          <cell r="F147">
            <v>108.2</v>
          </cell>
          <cell r="G147">
            <v>146</v>
          </cell>
          <cell r="K147">
            <v>12.37</v>
          </cell>
        </row>
        <row r="148">
          <cell r="A148">
            <v>11.51</v>
          </cell>
          <cell r="B148" t="str">
            <v>3.18,67</v>
          </cell>
          <cell r="C148">
            <v>4</v>
          </cell>
          <cell r="E148">
            <v>6.96</v>
          </cell>
          <cell r="F148">
            <v>108.84</v>
          </cell>
          <cell r="G148">
            <v>147</v>
          </cell>
          <cell r="K148">
            <v>12.49</v>
          </cell>
        </row>
        <row r="149">
          <cell r="A149">
            <v>11.63</v>
          </cell>
          <cell r="B149" t="str">
            <v>3.20,86</v>
          </cell>
          <cell r="C149">
            <v>3</v>
          </cell>
          <cell r="E149">
            <v>6.97</v>
          </cell>
          <cell r="F149">
            <v>109.46</v>
          </cell>
          <cell r="G149">
            <v>148</v>
          </cell>
          <cell r="K149">
            <v>12.62</v>
          </cell>
        </row>
        <row r="150">
          <cell r="A150">
            <v>11.76</v>
          </cell>
          <cell r="B150" t="str">
            <v>3.23,35</v>
          </cell>
          <cell r="C150">
            <v>2</v>
          </cell>
          <cell r="E150">
            <v>6.99</v>
          </cell>
          <cell r="F150">
            <v>110.1</v>
          </cell>
          <cell r="G150">
            <v>149</v>
          </cell>
          <cell r="K150">
            <v>12.76</v>
          </cell>
        </row>
        <row r="151">
          <cell r="A151">
            <v>11.92</v>
          </cell>
          <cell r="B151" t="str">
            <v>3.26,84</v>
          </cell>
          <cell r="C151">
            <v>1</v>
          </cell>
          <cell r="E151">
            <v>7</v>
          </cell>
          <cell r="F151">
            <v>110.72</v>
          </cell>
          <cell r="G151">
            <v>150</v>
          </cell>
          <cell r="K151">
            <v>12.93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-ti"/>
      <sheetName val="zeni6-7"/>
      <sheetName val="meit6-7"/>
      <sheetName val="IND.Z.2010.19.05.6-7"/>
      <sheetName val="ind.m2010.19.05.6-7"/>
      <sheetName val="kom"/>
    </sheetNames>
    <sheetDataSet>
      <sheetData sheetId="0" refreshError="1">
        <row r="2">
          <cell r="K2">
            <v>7</v>
          </cell>
          <cell r="L2" t="str">
            <v>1.08,04</v>
          </cell>
          <cell r="M2">
            <v>150</v>
          </cell>
          <cell r="N2">
            <v>2.2999999999999998</v>
          </cell>
          <cell r="O2">
            <v>7.8</v>
          </cell>
          <cell r="P2">
            <v>1</v>
          </cell>
        </row>
        <row r="3">
          <cell r="K3">
            <v>7.1</v>
          </cell>
          <cell r="L3" t="str">
            <v>1.08,31</v>
          </cell>
          <cell r="M3">
            <v>149</v>
          </cell>
          <cell r="N3">
            <v>2.35</v>
          </cell>
          <cell r="O3">
            <v>8.34</v>
          </cell>
          <cell r="P3">
            <v>2</v>
          </cell>
        </row>
        <row r="4">
          <cell r="K4">
            <v>7.12</v>
          </cell>
          <cell r="L4" t="str">
            <v>1.08,58</v>
          </cell>
          <cell r="M4">
            <v>148</v>
          </cell>
          <cell r="N4">
            <v>2.39</v>
          </cell>
          <cell r="O4">
            <v>8.86</v>
          </cell>
          <cell r="P4">
            <v>3</v>
          </cell>
        </row>
        <row r="5">
          <cell r="K5">
            <v>7.14</v>
          </cell>
          <cell r="L5" t="str">
            <v>1.08,85</v>
          </cell>
          <cell r="M5">
            <v>147</v>
          </cell>
          <cell r="N5">
            <v>2.42</v>
          </cell>
          <cell r="O5">
            <v>9.4</v>
          </cell>
          <cell r="P5">
            <v>4</v>
          </cell>
        </row>
        <row r="6">
          <cell r="K6">
            <v>7.16</v>
          </cell>
          <cell r="L6" t="str">
            <v>1.09,13</v>
          </cell>
          <cell r="M6">
            <v>146</v>
          </cell>
          <cell r="N6">
            <v>2.4500000000000002</v>
          </cell>
          <cell r="O6">
            <v>9.94</v>
          </cell>
          <cell r="P6">
            <v>5</v>
          </cell>
        </row>
        <row r="7">
          <cell r="K7">
            <v>7.19</v>
          </cell>
          <cell r="L7" t="str">
            <v>1.09,40</v>
          </cell>
          <cell r="M7">
            <v>145</v>
          </cell>
          <cell r="N7">
            <v>2.48</v>
          </cell>
          <cell r="O7">
            <v>10.46</v>
          </cell>
          <cell r="P7">
            <v>6</v>
          </cell>
        </row>
        <row r="8">
          <cell r="K8">
            <v>7.21</v>
          </cell>
          <cell r="L8" t="str">
            <v>1.09,67</v>
          </cell>
          <cell r="M8">
            <v>144</v>
          </cell>
          <cell r="N8">
            <v>2.5099999999999998</v>
          </cell>
          <cell r="O8">
            <v>11</v>
          </cell>
          <cell r="P8">
            <v>7</v>
          </cell>
        </row>
        <row r="9">
          <cell r="K9">
            <v>7.23</v>
          </cell>
          <cell r="L9" t="str">
            <v>1.09,95</v>
          </cell>
          <cell r="M9">
            <v>143</v>
          </cell>
          <cell r="N9">
            <v>2.54</v>
          </cell>
          <cell r="O9">
            <v>11.52</v>
          </cell>
          <cell r="P9">
            <v>8</v>
          </cell>
        </row>
        <row r="10">
          <cell r="K10">
            <v>7.25</v>
          </cell>
          <cell r="L10" t="str">
            <v>1.10,23</v>
          </cell>
          <cell r="M10">
            <v>142</v>
          </cell>
          <cell r="N10">
            <v>2.57</v>
          </cell>
          <cell r="O10">
            <v>12.06</v>
          </cell>
          <cell r="P10">
            <v>9</v>
          </cell>
        </row>
        <row r="11">
          <cell r="K11">
            <v>7.28</v>
          </cell>
          <cell r="L11" t="str">
            <v>1.10,50</v>
          </cell>
          <cell r="M11">
            <v>141</v>
          </cell>
          <cell r="N11">
            <v>2.6</v>
          </cell>
          <cell r="O11">
            <v>12.58</v>
          </cell>
          <cell r="P11">
            <v>10</v>
          </cell>
        </row>
        <row r="12">
          <cell r="K12">
            <v>7.3</v>
          </cell>
          <cell r="L12" t="str">
            <v>1.10,78</v>
          </cell>
          <cell r="M12">
            <v>140</v>
          </cell>
          <cell r="N12">
            <v>2.63</v>
          </cell>
          <cell r="O12">
            <v>13.1</v>
          </cell>
          <cell r="P12">
            <v>11</v>
          </cell>
        </row>
        <row r="13">
          <cell r="K13">
            <v>7.32</v>
          </cell>
          <cell r="L13" t="str">
            <v>1.11,06</v>
          </cell>
          <cell r="M13">
            <v>139</v>
          </cell>
          <cell r="N13">
            <v>2.66</v>
          </cell>
          <cell r="O13">
            <v>13.63</v>
          </cell>
          <cell r="P13">
            <v>12</v>
          </cell>
        </row>
        <row r="14">
          <cell r="K14">
            <v>7.34</v>
          </cell>
          <cell r="L14" t="str">
            <v>1.11,34</v>
          </cell>
          <cell r="M14">
            <v>138</v>
          </cell>
          <cell r="N14">
            <v>2.69</v>
          </cell>
          <cell r="O14">
            <v>14.16</v>
          </cell>
          <cell r="P14">
            <v>13</v>
          </cell>
        </row>
        <row r="15">
          <cell r="K15">
            <v>7.37</v>
          </cell>
          <cell r="L15" t="str">
            <v>1.11,62</v>
          </cell>
          <cell r="M15">
            <v>137</v>
          </cell>
          <cell r="N15">
            <v>2.72</v>
          </cell>
          <cell r="O15">
            <v>14.68</v>
          </cell>
          <cell r="P15">
            <v>14</v>
          </cell>
        </row>
        <row r="16">
          <cell r="K16">
            <v>7.39</v>
          </cell>
          <cell r="L16" t="str">
            <v>1.11,90</v>
          </cell>
          <cell r="M16">
            <v>136</v>
          </cell>
          <cell r="N16">
            <v>2.75</v>
          </cell>
          <cell r="O16">
            <v>15.22</v>
          </cell>
          <cell r="P16">
            <v>15</v>
          </cell>
        </row>
        <row r="17">
          <cell r="K17">
            <v>7.41</v>
          </cell>
          <cell r="L17" t="str">
            <v>1.12,19</v>
          </cell>
          <cell r="M17">
            <v>135</v>
          </cell>
          <cell r="N17">
            <v>2.78</v>
          </cell>
          <cell r="O17">
            <v>15.74</v>
          </cell>
          <cell r="P17">
            <v>16</v>
          </cell>
        </row>
        <row r="18">
          <cell r="K18">
            <v>7.44</v>
          </cell>
          <cell r="L18" t="str">
            <v>1.12,47</v>
          </cell>
          <cell r="M18">
            <v>134</v>
          </cell>
          <cell r="N18">
            <v>2.81</v>
          </cell>
          <cell r="O18">
            <v>16.260000000000002</v>
          </cell>
          <cell r="P18">
            <v>17</v>
          </cell>
        </row>
        <row r="19">
          <cell r="K19">
            <v>7.46</v>
          </cell>
          <cell r="L19" t="str">
            <v>1.12,76</v>
          </cell>
          <cell r="M19">
            <v>133</v>
          </cell>
          <cell r="N19">
            <v>2.84</v>
          </cell>
          <cell r="O19">
            <v>16.8</v>
          </cell>
          <cell r="P19">
            <v>18</v>
          </cell>
        </row>
        <row r="20">
          <cell r="K20">
            <v>7.48</v>
          </cell>
          <cell r="L20" t="str">
            <v>1.13,04</v>
          </cell>
          <cell r="M20">
            <v>132</v>
          </cell>
          <cell r="N20">
            <v>2.87</v>
          </cell>
          <cell r="O20">
            <v>17.32</v>
          </cell>
          <cell r="P20">
            <v>19</v>
          </cell>
        </row>
        <row r="21">
          <cell r="K21">
            <v>7.51</v>
          </cell>
          <cell r="L21" t="str">
            <v>1.13,33</v>
          </cell>
          <cell r="M21">
            <v>131</v>
          </cell>
          <cell r="N21">
            <v>2.9</v>
          </cell>
          <cell r="O21">
            <v>17.84</v>
          </cell>
          <cell r="P21">
            <v>20</v>
          </cell>
        </row>
        <row r="22">
          <cell r="K22">
            <v>7.53</v>
          </cell>
          <cell r="L22" t="str">
            <v>1.13,62</v>
          </cell>
          <cell r="M22">
            <v>130</v>
          </cell>
          <cell r="N22">
            <v>2.93</v>
          </cell>
          <cell r="O22">
            <v>18.36</v>
          </cell>
          <cell r="P22">
            <v>21</v>
          </cell>
        </row>
        <row r="23">
          <cell r="K23">
            <v>7.55</v>
          </cell>
          <cell r="L23" t="str">
            <v>1.13,91</v>
          </cell>
          <cell r="M23">
            <v>129</v>
          </cell>
          <cell r="N23">
            <v>2.96</v>
          </cell>
          <cell r="O23">
            <v>18.88</v>
          </cell>
          <cell r="P23">
            <v>22</v>
          </cell>
        </row>
        <row r="24">
          <cell r="K24">
            <v>7.58</v>
          </cell>
          <cell r="L24" t="str">
            <v>1.14,20</v>
          </cell>
          <cell r="M24">
            <v>128</v>
          </cell>
          <cell r="N24">
            <v>2.99</v>
          </cell>
          <cell r="O24">
            <v>19</v>
          </cell>
          <cell r="P24">
            <v>23</v>
          </cell>
        </row>
        <row r="25">
          <cell r="K25">
            <v>7.6</v>
          </cell>
          <cell r="L25" t="str">
            <v>1.14,49</v>
          </cell>
          <cell r="M25">
            <v>127</v>
          </cell>
          <cell r="N25">
            <v>3.02</v>
          </cell>
          <cell r="O25">
            <v>19.399999999999999</v>
          </cell>
          <cell r="P25">
            <v>24</v>
          </cell>
        </row>
        <row r="26">
          <cell r="K26">
            <v>7.62</v>
          </cell>
          <cell r="L26" t="str">
            <v>1.14,78</v>
          </cell>
          <cell r="M26">
            <v>126</v>
          </cell>
          <cell r="N26">
            <v>3.05</v>
          </cell>
          <cell r="O26">
            <v>20.440000000000001</v>
          </cell>
          <cell r="P26">
            <v>25</v>
          </cell>
        </row>
        <row r="27">
          <cell r="K27">
            <v>7.65</v>
          </cell>
          <cell r="L27" t="str">
            <v>1.15,08</v>
          </cell>
          <cell r="M27">
            <v>125</v>
          </cell>
          <cell r="N27">
            <v>3.08</v>
          </cell>
          <cell r="O27">
            <v>20.96</v>
          </cell>
          <cell r="P27">
            <v>26</v>
          </cell>
        </row>
        <row r="28">
          <cell r="K28">
            <v>7.67</v>
          </cell>
          <cell r="L28" t="str">
            <v>1.15,37</v>
          </cell>
          <cell r="M28">
            <v>124</v>
          </cell>
          <cell r="N28">
            <v>3.11</v>
          </cell>
          <cell r="O28">
            <v>21.48</v>
          </cell>
          <cell r="P28">
            <v>27</v>
          </cell>
        </row>
        <row r="29">
          <cell r="K29">
            <v>7.7</v>
          </cell>
          <cell r="L29" t="str">
            <v>1.15,67</v>
          </cell>
          <cell r="M29">
            <v>123</v>
          </cell>
          <cell r="N29">
            <v>3.14</v>
          </cell>
          <cell r="O29">
            <v>22</v>
          </cell>
          <cell r="P29">
            <v>28</v>
          </cell>
        </row>
        <row r="30">
          <cell r="K30">
            <v>7.72</v>
          </cell>
          <cell r="L30" t="str">
            <v>1.15,97</v>
          </cell>
          <cell r="M30">
            <v>122</v>
          </cell>
          <cell r="N30">
            <v>3.17</v>
          </cell>
          <cell r="O30">
            <v>22.52</v>
          </cell>
          <cell r="P30">
            <v>29</v>
          </cell>
        </row>
        <row r="31">
          <cell r="K31">
            <v>7.75</v>
          </cell>
          <cell r="L31" t="str">
            <v>1.16,27</v>
          </cell>
          <cell r="M31">
            <v>121</v>
          </cell>
          <cell r="N31">
            <v>3.2</v>
          </cell>
          <cell r="O31">
            <v>23.04</v>
          </cell>
          <cell r="P31">
            <v>30</v>
          </cell>
        </row>
        <row r="32">
          <cell r="K32">
            <v>7.77</v>
          </cell>
          <cell r="L32" t="str">
            <v>1.16,57</v>
          </cell>
          <cell r="M32">
            <v>120</v>
          </cell>
          <cell r="N32">
            <v>3.23</v>
          </cell>
          <cell r="O32">
            <v>23.56</v>
          </cell>
          <cell r="P32">
            <v>31</v>
          </cell>
        </row>
        <row r="33">
          <cell r="K33">
            <v>7.79</v>
          </cell>
          <cell r="L33" t="str">
            <v>1.16,87</v>
          </cell>
          <cell r="M33">
            <v>119</v>
          </cell>
          <cell r="N33">
            <v>3.26</v>
          </cell>
          <cell r="O33">
            <v>24.08</v>
          </cell>
          <cell r="P33">
            <v>32</v>
          </cell>
        </row>
        <row r="34">
          <cell r="K34">
            <v>7.82</v>
          </cell>
          <cell r="L34" t="str">
            <v>1.17,17</v>
          </cell>
          <cell r="M34">
            <v>118</v>
          </cell>
          <cell r="N34">
            <v>3.29</v>
          </cell>
          <cell r="O34">
            <v>24.6</v>
          </cell>
          <cell r="P34">
            <v>33</v>
          </cell>
        </row>
        <row r="35">
          <cell r="K35">
            <v>7.84</v>
          </cell>
          <cell r="L35" t="str">
            <v>1.17,48</v>
          </cell>
          <cell r="M35">
            <v>117</v>
          </cell>
          <cell r="N35">
            <v>3.32</v>
          </cell>
          <cell r="O35">
            <v>25.12</v>
          </cell>
          <cell r="P35">
            <v>34</v>
          </cell>
        </row>
        <row r="36">
          <cell r="K36">
            <v>7.87</v>
          </cell>
          <cell r="L36" t="str">
            <v>1.17,78</v>
          </cell>
          <cell r="M36">
            <v>116</v>
          </cell>
          <cell r="N36">
            <v>3.35</v>
          </cell>
          <cell r="O36">
            <v>25.62</v>
          </cell>
          <cell r="P36">
            <v>35</v>
          </cell>
        </row>
        <row r="37">
          <cell r="K37">
            <v>7.89</v>
          </cell>
          <cell r="L37" t="str">
            <v>1.18,09</v>
          </cell>
          <cell r="M37">
            <v>115</v>
          </cell>
          <cell r="N37">
            <v>3.38</v>
          </cell>
          <cell r="O37">
            <v>26.14</v>
          </cell>
          <cell r="P37">
            <v>36</v>
          </cell>
        </row>
        <row r="38">
          <cell r="K38">
            <v>7.92</v>
          </cell>
          <cell r="L38" t="str">
            <v>1.18,40</v>
          </cell>
          <cell r="M38">
            <v>114</v>
          </cell>
          <cell r="N38">
            <v>3.41</v>
          </cell>
          <cell r="O38">
            <v>26.66</v>
          </cell>
          <cell r="P38">
            <v>37</v>
          </cell>
        </row>
        <row r="39">
          <cell r="K39">
            <v>7.94</v>
          </cell>
          <cell r="L39" t="str">
            <v>1.18,71</v>
          </cell>
          <cell r="M39">
            <v>113</v>
          </cell>
          <cell r="N39">
            <v>3.44</v>
          </cell>
          <cell r="O39">
            <v>27.18</v>
          </cell>
          <cell r="P39">
            <v>38</v>
          </cell>
        </row>
        <row r="40">
          <cell r="K40">
            <v>7.97</v>
          </cell>
          <cell r="L40" t="str">
            <v>1.19,02</v>
          </cell>
          <cell r="M40">
            <v>112</v>
          </cell>
          <cell r="N40">
            <v>3.47</v>
          </cell>
          <cell r="O40">
            <v>27.68</v>
          </cell>
          <cell r="P40">
            <v>39</v>
          </cell>
        </row>
        <row r="41">
          <cell r="K41">
            <v>7.99</v>
          </cell>
          <cell r="L41" t="str">
            <v>1.19,33</v>
          </cell>
          <cell r="M41">
            <v>111</v>
          </cell>
          <cell r="N41">
            <v>3.5</v>
          </cell>
          <cell r="O41">
            <v>28.2</v>
          </cell>
          <cell r="P41">
            <v>40</v>
          </cell>
        </row>
        <row r="42">
          <cell r="K42">
            <v>8.02</v>
          </cell>
          <cell r="L42" t="str">
            <v>1.19,64</v>
          </cell>
          <cell r="M42">
            <v>110</v>
          </cell>
          <cell r="N42">
            <v>3.53</v>
          </cell>
          <cell r="O42">
            <v>28.72</v>
          </cell>
          <cell r="P42">
            <v>41</v>
          </cell>
        </row>
        <row r="43">
          <cell r="K43">
            <v>8.0500000000000007</v>
          </cell>
          <cell r="L43" t="str">
            <v>1.19,96</v>
          </cell>
          <cell r="M43">
            <v>109</v>
          </cell>
          <cell r="N43">
            <v>3.56</v>
          </cell>
          <cell r="O43">
            <v>29.22</v>
          </cell>
          <cell r="P43">
            <v>42</v>
          </cell>
        </row>
        <row r="44">
          <cell r="K44">
            <v>8.07</v>
          </cell>
          <cell r="L44" t="str">
            <v>1.20,28</v>
          </cell>
          <cell r="M44">
            <v>108</v>
          </cell>
          <cell r="N44">
            <v>3.59</v>
          </cell>
          <cell r="O44">
            <v>29.74</v>
          </cell>
          <cell r="P44">
            <v>43</v>
          </cell>
        </row>
        <row r="45">
          <cell r="K45">
            <v>8.1</v>
          </cell>
          <cell r="L45" t="str">
            <v>1.20,59</v>
          </cell>
          <cell r="M45">
            <v>107</v>
          </cell>
          <cell r="N45">
            <v>3.62</v>
          </cell>
          <cell r="O45">
            <v>30.26</v>
          </cell>
          <cell r="P45">
            <v>44</v>
          </cell>
        </row>
        <row r="46">
          <cell r="K46">
            <v>8.1199999999999992</v>
          </cell>
          <cell r="L46" t="str">
            <v>1.20,91</v>
          </cell>
          <cell r="M46">
            <v>106</v>
          </cell>
          <cell r="N46">
            <v>3.65</v>
          </cell>
          <cell r="O46">
            <v>30.76</v>
          </cell>
          <cell r="P46">
            <v>45</v>
          </cell>
        </row>
        <row r="47">
          <cell r="K47">
            <v>8.15</v>
          </cell>
          <cell r="L47" t="str">
            <v>1.21,23</v>
          </cell>
          <cell r="M47">
            <v>105</v>
          </cell>
          <cell r="N47">
            <v>3.68</v>
          </cell>
          <cell r="O47">
            <v>31.28</v>
          </cell>
          <cell r="P47">
            <v>46</v>
          </cell>
        </row>
        <row r="48">
          <cell r="K48">
            <v>8.17</v>
          </cell>
          <cell r="L48" t="str">
            <v>1.21,56</v>
          </cell>
          <cell r="M48">
            <v>104</v>
          </cell>
          <cell r="N48">
            <v>3.71</v>
          </cell>
          <cell r="O48">
            <v>31.78</v>
          </cell>
          <cell r="P48">
            <v>47</v>
          </cell>
        </row>
        <row r="49">
          <cell r="K49">
            <v>8.1999999999999993</v>
          </cell>
          <cell r="L49" t="str">
            <v>1.21,88</v>
          </cell>
          <cell r="M49">
            <v>103</v>
          </cell>
          <cell r="N49">
            <v>3.74</v>
          </cell>
          <cell r="O49">
            <v>32.299999999999997</v>
          </cell>
          <cell r="P49">
            <v>48</v>
          </cell>
        </row>
        <row r="50">
          <cell r="K50">
            <v>8.23</v>
          </cell>
          <cell r="L50" t="str">
            <v>1.22,21</v>
          </cell>
          <cell r="M50">
            <v>102</v>
          </cell>
          <cell r="N50">
            <v>3.77</v>
          </cell>
          <cell r="O50">
            <v>32.799999999999997</v>
          </cell>
          <cell r="P50">
            <v>49</v>
          </cell>
        </row>
        <row r="51">
          <cell r="K51">
            <v>8.25</v>
          </cell>
          <cell r="L51" t="str">
            <v>1.22,53</v>
          </cell>
          <cell r="M51">
            <v>101</v>
          </cell>
          <cell r="N51">
            <v>3.8</v>
          </cell>
          <cell r="O51">
            <v>33.299999999999997</v>
          </cell>
          <cell r="P51">
            <v>50</v>
          </cell>
        </row>
        <row r="52">
          <cell r="K52">
            <v>8.2799999999999994</v>
          </cell>
          <cell r="L52" t="str">
            <v>1.22,86</v>
          </cell>
          <cell r="M52">
            <v>100</v>
          </cell>
          <cell r="N52">
            <v>3.83</v>
          </cell>
          <cell r="O52">
            <v>33.82</v>
          </cell>
          <cell r="P52">
            <v>51</v>
          </cell>
        </row>
        <row r="53">
          <cell r="K53">
            <v>8.31</v>
          </cell>
          <cell r="L53" t="str">
            <v>1.23,19</v>
          </cell>
          <cell r="M53">
            <v>99</v>
          </cell>
          <cell r="N53">
            <v>3.86</v>
          </cell>
          <cell r="O53">
            <v>34.32</v>
          </cell>
          <cell r="P53">
            <v>52</v>
          </cell>
        </row>
        <row r="54">
          <cell r="K54">
            <v>8.33</v>
          </cell>
          <cell r="L54" t="str">
            <v>1.23,52</v>
          </cell>
          <cell r="M54">
            <v>98</v>
          </cell>
          <cell r="N54">
            <v>3.89</v>
          </cell>
          <cell r="O54">
            <v>34.840000000000003</v>
          </cell>
          <cell r="P54">
            <v>53</v>
          </cell>
        </row>
        <row r="55">
          <cell r="K55">
            <v>8.36</v>
          </cell>
          <cell r="L55" t="str">
            <v>1.23,86</v>
          </cell>
          <cell r="M55">
            <v>97</v>
          </cell>
          <cell r="N55">
            <v>3.92</v>
          </cell>
          <cell r="O55">
            <v>35.340000000000003</v>
          </cell>
          <cell r="P55">
            <v>54</v>
          </cell>
        </row>
        <row r="56">
          <cell r="K56">
            <v>8.39</v>
          </cell>
          <cell r="L56" t="str">
            <v>1.24,19</v>
          </cell>
          <cell r="M56">
            <v>96</v>
          </cell>
          <cell r="N56">
            <v>3.95</v>
          </cell>
          <cell r="O56">
            <v>35.840000000000003</v>
          </cell>
          <cell r="P56">
            <v>55</v>
          </cell>
        </row>
        <row r="57">
          <cell r="K57">
            <v>8.42</v>
          </cell>
          <cell r="L57" t="str">
            <v>1.24,53</v>
          </cell>
          <cell r="M57">
            <v>95</v>
          </cell>
          <cell r="N57">
            <v>3.98</v>
          </cell>
          <cell r="O57">
            <v>36.340000000000003</v>
          </cell>
          <cell r="P57">
            <v>56</v>
          </cell>
        </row>
        <row r="58">
          <cell r="K58">
            <v>8.44</v>
          </cell>
          <cell r="L58" t="str">
            <v>1.24,87</v>
          </cell>
          <cell r="M58">
            <v>94</v>
          </cell>
          <cell r="N58">
            <v>4.01</v>
          </cell>
          <cell r="O58">
            <v>36.86</v>
          </cell>
          <cell r="P58">
            <v>57</v>
          </cell>
        </row>
        <row r="59">
          <cell r="K59">
            <v>8.4700000000000006</v>
          </cell>
          <cell r="L59" t="str">
            <v>1.25,21</v>
          </cell>
          <cell r="M59">
            <v>93</v>
          </cell>
          <cell r="N59">
            <v>4.04</v>
          </cell>
          <cell r="O59">
            <v>37.36</v>
          </cell>
          <cell r="P59">
            <v>58</v>
          </cell>
        </row>
        <row r="60">
          <cell r="K60">
            <v>8.5</v>
          </cell>
          <cell r="L60" t="str">
            <v>1.25,55</v>
          </cell>
          <cell r="M60">
            <v>92</v>
          </cell>
          <cell r="N60">
            <v>4.07</v>
          </cell>
          <cell r="O60">
            <v>37.86</v>
          </cell>
          <cell r="P60">
            <v>59</v>
          </cell>
        </row>
        <row r="61">
          <cell r="K61">
            <v>8.5299999999999994</v>
          </cell>
          <cell r="L61" t="str">
            <v>1.25,90</v>
          </cell>
          <cell r="M61">
            <v>91</v>
          </cell>
          <cell r="N61">
            <v>4.0999999999999996</v>
          </cell>
          <cell r="O61">
            <v>38.36</v>
          </cell>
          <cell r="P61">
            <v>60</v>
          </cell>
        </row>
        <row r="62">
          <cell r="K62">
            <v>8.56</v>
          </cell>
          <cell r="L62" t="str">
            <v>1.26,25</v>
          </cell>
          <cell r="M62">
            <v>90</v>
          </cell>
          <cell r="N62">
            <v>4.13</v>
          </cell>
          <cell r="O62">
            <v>38.86</v>
          </cell>
          <cell r="P62">
            <v>61</v>
          </cell>
        </row>
        <row r="63">
          <cell r="K63">
            <v>8.58</v>
          </cell>
          <cell r="L63" t="str">
            <v>1.26,59</v>
          </cell>
          <cell r="M63">
            <v>89</v>
          </cell>
          <cell r="N63">
            <v>4.16</v>
          </cell>
          <cell r="O63">
            <v>39.380000000000003</v>
          </cell>
          <cell r="P63">
            <v>62</v>
          </cell>
        </row>
        <row r="64">
          <cell r="K64">
            <v>8.61</v>
          </cell>
          <cell r="L64" t="str">
            <v>1.26,94</v>
          </cell>
          <cell r="M64">
            <v>88</v>
          </cell>
          <cell r="N64">
            <v>4.1900000000000004</v>
          </cell>
          <cell r="O64">
            <v>39.880000000000003</v>
          </cell>
          <cell r="P64">
            <v>63</v>
          </cell>
        </row>
        <row r="65">
          <cell r="K65">
            <v>8.64</v>
          </cell>
          <cell r="L65" t="str">
            <v>1.27,30</v>
          </cell>
          <cell r="M65">
            <v>87</v>
          </cell>
          <cell r="N65">
            <v>4.22</v>
          </cell>
          <cell r="O65">
            <v>40.380000000000003</v>
          </cell>
          <cell r="P65">
            <v>64</v>
          </cell>
        </row>
        <row r="66">
          <cell r="K66">
            <v>8.67</v>
          </cell>
          <cell r="L66" t="str">
            <v>1.27,65</v>
          </cell>
          <cell r="M66">
            <v>86</v>
          </cell>
          <cell r="N66">
            <v>4.25</v>
          </cell>
          <cell r="O66">
            <v>40.880000000000003</v>
          </cell>
          <cell r="P66">
            <v>65</v>
          </cell>
        </row>
        <row r="67">
          <cell r="K67">
            <v>8.6999999999999993</v>
          </cell>
          <cell r="L67" t="str">
            <v>1.28,01</v>
          </cell>
          <cell r="M67">
            <v>85</v>
          </cell>
          <cell r="N67">
            <v>4.28</v>
          </cell>
          <cell r="O67">
            <v>41.38</v>
          </cell>
          <cell r="P67">
            <v>66</v>
          </cell>
        </row>
        <row r="68">
          <cell r="K68">
            <v>8.73</v>
          </cell>
          <cell r="L68" t="str">
            <v>1.28,37</v>
          </cell>
          <cell r="M68">
            <v>84</v>
          </cell>
          <cell r="N68">
            <v>4.3099999999999996</v>
          </cell>
          <cell r="O68">
            <v>41.88</v>
          </cell>
          <cell r="P68">
            <v>67</v>
          </cell>
        </row>
        <row r="69">
          <cell r="K69">
            <v>8.76</v>
          </cell>
          <cell r="L69" t="str">
            <v>1.28,73</v>
          </cell>
          <cell r="M69">
            <v>83</v>
          </cell>
          <cell r="N69">
            <v>4.34</v>
          </cell>
          <cell r="O69">
            <v>42.38</v>
          </cell>
          <cell r="P69">
            <v>68</v>
          </cell>
        </row>
        <row r="70">
          <cell r="K70">
            <v>8.7899999999999991</v>
          </cell>
          <cell r="L70" t="str">
            <v>1.29,09</v>
          </cell>
          <cell r="M70">
            <v>82</v>
          </cell>
          <cell r="N70">
            <v>4.37</v>
          </cell>
          <cell r="O70">
            <v>42.88</v>
          </cell>
          <cell r="P70">
            <v>69</v>
          </cell>
        </row>
        <row r="71">
          <cell r="K71">
            <v>8.82</v>
          </cell>
          <cell r="L71" t="str">
            <v>1.29,46</v>
          </cell>
          <cell r="M71">
            <v>81</v>
          </cell>
          <cell r="N71">
            <v>4.4000000000000004</v>
          </cell>
          <cell r="O71">
            <v>43.38</v>
          </cell>
          <cell r="P71">
            <v>70</v>
          </cell>
        </row>
        <row r="72">
          <cell r="K72">
            <v>8.85</v>
          </cell>
          <cell r="L72" t="str">
            <v>1.29,82</v>
          </cell>
          <cell r="M72">
            <v>80</v>
          </cell>
          <cell r="N72">
            <v>4.43</v>
          </cell>
          <cell r="O72">
            <v>43.88</v>
          </cell>
          <cell r="P72">
            <v>71</v>
          </cell>
        </row>
        <row r="73">
          <cell r="K73">
            <v>8.8800000000000008</v>
          </cell>
          <cell r="L73" t="str">
            <v>1.30,19</v>
          </cell>
          <cell r="M73">
            <v>79</v>
          </cell>
          <cell r="N73">
            <v>4.46</v>
          </cell>
          <cell r="O73">
            <v>44.38</v>
          </cell>
          <cell r="P73">
            <v>72</v>
          </cell>
        </row>
        <row r="74">
          <cell r="K74">
            <v>8.91</v>
          </cell>
          <cell r="L74" t="str">
            <v>1.30,57</v>
          </cell>
          <cell r="M74">
            <v>78</v>
          </cell>
          <cell r="N74">
            <v>4.49</v>
          </cell>
          <cell r="O74">
            <v>44.88</v>
          </cell>
          <cell r="P74">
            <v>73</v>
          </cell>
        </row>
        <row r="75">
          <cell r="K75">
            <v>8.94</v>
          </cell>
          <cell r="L75" t="str">
            <v>1.30,94</v>
          </cell>
          <cell r="M75">
            <v>77</v>
          </cell>
          <cell r="N75">
            <v>4.5199999999999996</v>
          </cell>
          <cell r="O75">
            <v>45.38</v>
          </cell>
          <cell r="P75">
            <v>74</v>
          </cell>
        </row>
        <row r="76">
          <cell r="K76">
            <v>8.9700000000000006</v>
          </cell>
          <cell r="L76" t="str">
            <v>1.31,32</v>
          </cell>
          <cell r="M76">
            <v>76</v>
          </cell>
          <cell r="N76">
            <v>4.55</v>
          </cell>
          <cell r="O76">
            <v>45.86</v>
          </cell>
          <cell r="P76">
            <v>75</v>
          </cell>
        </row>
        <row r="77">
          <cell r="K77">
            <v>9</v>
          </cell>
          <cell r="L77" t="str">
            <v>1.31,70</v>
          </cell>
          <cell r="M77">
            <v>75</v>
          </cell>
          <cell r="N77">
            <v>4.58</v>
          </cell>
          <cell r="O77">
            <v>46.36</v>
          </cell>
          <cell r="P77">
            <v>76</v>
          </cell>
        </row>
        <row r="78">
          <cell r="K78">
            <v>9.0299999999999994</v>
          </cell>
          <cell r="L78" t="str">
            <v>1.32,08</v>
          </cell>
          <cell r="M78">
            <v>74</v>
          </cell>
          <cell r="N78">
            <v>4.6100000000000003</v>
          </cell>
          <cell r="O78">
            <v>46.86</v>
          </cell>
          <cell r="P78">
            <v>77</v>
          </cell>
        </row>
        <row r="79">
          <cell r="K79">
            <v>9.06</v>
          </cell>
          <cell r="L79" t="str">
            <v>1.32,46</v>
          </cell>
          <cell r="M79">
            <v>73</v>
          </cell>
          <cell r="N79">
            <v>4.6399999999999997</v>
          </cell>
          <cell r="O79">
            <v>47.36</v>
          </cell>
          <cell r="P79">
            <v>78</v>
          </cell>
        </row>
        <row r="80">
          <cell r="K80">
            <v>9.09</v>
          </cell>
          <cell r="L80" t="str">
            <v>1.32,85</v>
          </cell>
          <cell r="M80">
            <v>72</v>
          </cell>
          <cell r="N80">
            <v>4.67</v>
          </cell>
          <cell r="O80">
            <v>47.86</v>
          </cell>
          <cell r="P80">
            <v>79</v>
          </cell>
        </row>
        <row r="81">
          <cell r="K81">
            <v>9.1199999999999992</v>
          </cell>
          <cell r="L81" t="str">
            <v>1.33,24</v>
          </cell>
          <cell r="M81">
            <v>71</v>
          </cell>
          <cell r="N81">
            <v>4.7</v>
          </cell>
          <cell r="O81">
            <v>48.34</v>
          </cell>
          <cell r="P81">
            <v>80</v>
          </cell>
        </row>
        <row r="82">
          <cell r="K82">
            <v>9.16</v>
          </cell>
          <cell r="L82" t="str">
            <v>1.33,63</v>
          </cell>
          <cell r="M82">
            <v>70</v>
          </cell>
          <cell r="N82">
            <v>4.74</v>
          </cell>
          <cell r="O82">
            <v>48.84</v>
          </cell>
          <cell r="P82">
            <v>81</v>
          </cell>
        </row>
        <row r="83">
          <cell r="K83">
            <v>9.19</v>
          </cell>
          <cell r="L83" t="str">
            <v>1.34,03</v>
          </cell>
          <cell r="M83">
            <v>69</v>
          </cell>
          <cell r="N83">
            <v>4.7699999999999996</v>
          </cell>
          <cell r="O83">
            <v>49.34</v>
          </cell>
          <cell r="P83">
            <v>82</v>
          </cell>
        </row>
        <row r="84">
          <cell r="K84">
            <v>9.2200000000000006</v>
          </cell>
          <cell r="L84" t="str">
            <v>1.34,43</v>
          </cell>
          <cell r="M84">
            <v>68</v>
          </cell>
          <cell r="N84">
            <v>4.8</v>
          </cell>
          <cell r="O84">
            <v>49.82</v>
          </cell>
          <cell r="P84">
            <v>83</v>
          </cell>
        </row>
        <row r="85">
          <cell r="K85">
            <v>9.25</v>
          </cell>
          <cell r="L85" t="str">
            <v>1.34,83</v>
          </cell>
          <cell r="M85">
            <v>67</v>
          </cell>
          <cell r="N85">
            <v>4.83</v>
          </cell>
          <cell r="O85">
            <v>50.32</v>
          </cell>
          <cell r="P85">
            <v>84</v>
          </cell>
        </row>
        <row r="86">
          <cell r="K86">
            <v>9.2899999999999991</v>
          </cell>
          <cell r="L86" t="str">
            <v>1.35,23</v>
          </cell>
          <cell r="M86">
            <v>66</v>
          </cell>
          <cell r="N86">
            <v>4.8600000000000003</v>
          </cell>
          <cell r="O86">
            <v>50.82</v>
          </cell>
          <cell r="P86">
            <v>85</v>
          </cell>
        </row>
        <row r="87">
          <cell r="K87">
            <v>9.32</v>
          </cell>
          <cell r="L87" t="str">
            <v>1.35,64</v>
          </cell>
          <cell r="M87">
            <v>65</v>
          </cell>
          <cell r="N87">
            <v>4.8899999999999997</v>
          </cell>
          <cell r="O87">
            <v>51.3</v>
          </cell>
          <cell r="P87">
            <v>86</v>
          </cell>
        </row>
        <row r="88">
          <cell r="K88">
            <v>9.35</v>
          </cell>
          <cell r="L88" t="str">
            <v>1.36,05</v>
          </cell>
          <cell r="M88">
            <v>64</v>
          </cell>
          <cell r="N88">
            <v>4.92</v>
          </cell>
          <cell r="O88">
            <v>51.8</v>
          </cell>
          <cell r="P88">
            <v>87</v>
          </cell>
        </row>
        <row r="89">
          <cell r="K89">
            <v>9.3800000000000008</v>
          </cell>
          <cell r="L89" t="str">
            <v>1.36,46</v>
          </cell>
          <cell r="M89">
            <v>63</v>
          </cell>
          <cell r="N89">
            <v>4.95</v>
          </cell>
          <cell r="O89">
            <v>52.28</v>
          </cell>
          <cell r="P89">
            <v>88</v>
          </cell>
        </row>
        <row r="90">
          <cell r="K90">
            <v>9.42</v>
          </cell>
          <cell r="L90" t="str">
            <v>1.36,88</v>
          </cell>
          <cell r="M90">
            <v>62</v>
          </cell>
          <cell r="N90">
            <v>4.97</v>
          </cell>
          <cell r="O90">
            <v>52.78</v>
          </cell>
          <cell r="P90">
            <v>89</v>
          </cell>
        </row>
        <row r="91">
          <cell r="K91">
            <v>9.4499999999999993</v>
          </cell>
          <cell r="L91" t="str">
            <v>1.37,30</v>
          </cell>
          <cell r="M91">
            <v>61</v>
          </cell>
          <cell r="N91">
            <v>5</v>
          </cell>
          <cell r="O91">
            <v>53.26</v>
          </cell>
          <cell r="P91">
            <v>90</v>
          </cell>
        </row>
        <row r="92">
          <cell r="K92">
            <v>9.49</v>
          </cell>
          <cell r="L92" t="str">
            <v>1.37,72</v>
          </cell>
          <cell r="M92">
            <v>60</v>
          </cell>
          <cell r="N92">
            <v>5.0199999999999996</v>
          </cell>
          <cell r="O92">
            <v>53.76</v>
          </cell>
          <cell r="P92">
            <v>91</v>
          </cell>
        </row>
        <row r="93">
          <cell r="K93">
            <v>9.52</v>
          </cell>
          <cell r="L93" t="str">
            <v>1.38,15</v>
          </cell>
          <cell r="M93">
            <v>59</v>
          </cell>
          <cell r="N93">
            <v>5.05</v>
          </cell>
          <cell r="O93">
            <v>54.24</v>
          </cell>
          <cell r="P93">
            <v>92</v>
          </cell>
        </row>
        <row r="94">
          <cell r="K94">
            <v>9.56</v>
          </cell>
          <cell r="L94" t="str">
            <v>1.38,58</v>
          </cell>
          <cell r="M94">
            <v>58</v>
          </cell>
          <cell r="N94">
            <v>5.07</v>
          </cell>
          <cell r="O94">
            <v>54.74</v>
          </cell>
          <cell r="P94">
            <v>93</v>
          </cell>
        </row>
        <row r="95">
          <cell r="K95">
            <v>9.59</v>
          </cell>
          <cell r="L95" t="str">
            <v>1.39,02</v>
          </cell>
          <cell r="M95">
            <v>57</v>
          </cell>
          <cell r="N95">
            <v>5.0999999999999996</v>
          </cell>
          <cell r="O95">
            <v>55.22</v>
          </cell>
          <cell r="P95">
            <v>94</v>
          </cell>
        </row>
        <row r="96">
          <cell r="K96">
            <v>9.6300000000000008</v>
          </cell>
          <cell r="L96" t="str">
            <v>1.39,46</v>
          </cell>
          <cell r="M96">
            <v>56</v>
          </cell>
          <cell r="N96">
            <v>5.12</v>
          </cell>
          <cell r="O96">
            <v>55.72</v>
          </cell>
          <cell r="P96">
            <v>95</v>
          </cell>
        </row>
        <row r="97">
          <cell r="K97">
            <v>9.66</v>
          </cell>
          <cell r="L97" t="str">
            <v>1.39,90</v>
          </cell>
          <cell r="M97">
            <v>55</v>
          </cell>
          <cell r="N97">
            <v>5.15</v>
          </cell>
          <cell r="O97">
            <v>56.2</v>
          </cell>
          <cell r="P97">
            <v>96</v>
          </cell>
        </row>
        <row r="98">
          <cell r="K98">
            <v>9.6999999999999993</v>
          </cell>
          <cell r="L98" t="str">
            <v>1.40,35</v>
          </cell>
          <cell r="M98">
            <v>54</v>
          </cell>
          <cell r="N98">
            <v>5.17</v>
          </cell>
          <cell r="O98">
            <v>56.68</v>
          </cell>
          <cell r="P98">
            <v>97</v>
          </cell>
        </row>
        <row r="99">
          <cell r="K99">
            <v>9.74</v>
          </cell>
          <cell r="L99" t="str">
            <v>1.40,80</v>
          </cell>
          <cell r="M99">
            <v>53</v>
          </cell>
          <cell r="N99">
            <v>5.2</v>
          </cell>
          <cell r="O99">
            <v>57.18</v>
          </cell>
          <cell r="P99">
            <v>98</v>
          </cell>
        </row>
        <row r="100">
          <cell r="K100">
            <v>9.77</v>
          </cell>
          <cell r="L100" t="str">
            <v>1.41,25</v>
          </cell>
          <cell r="M100">
            <v>52</v>
          </cell>
          <cell r="N100">
            <v>5.22</v>
          </cell>
          <cell r="O100">
            <v>57.66</v>
          </cell>
          <cell r="P100">
            <v>99</v>
          </cell>
        </row>
        <row r="101">
          <cell r="K101">
            <v>9.81</v>
          </cell>
          <cell r="L101" t="str">
            <v>1.41,71</v>
          </cell>
          <cell r="M101">
            <v>51</v>
          </cell>
          <cell r="N101">
            <v>5.25</v>
          </cell>
          <cell r="O101">
            <v>58.14</v>
          </cell>
          <cell r="P101">
            <v>100</v>
          </cell>
        </row>
        <row r="102">
          <cell r="K102">
            <v>9.85</v>
          </cell>
          <cell r="L102" t="str">
            <v>1.42,17</v>
          </cell>
          <cell r="M102">
            <v>50</v>
          </cell>
          <cell r="N102">
            <v>5.28</v>
          </cell>
          <cell r="O102">
            <v>58.64</v>
          </cell>
          <cell r="P102">
            <v>101</v>
          </cell>
        </row>
        <row r="103">
          <cell r="K103">
            <v>9.89</v>
          </cell>
          <cell r="L103" t="str">
            <v>1.42,64</v>
          </cell>
          <cell r="M103">
            <v>49</v>
          </cell>
          <cell r="N103">
            <v>5.3</v>
          </cell>
          <cell r="O103">
            <v>59.12</v>
          </cell>
          <cell r="P103">
            <v>102</v>
          </cell>
        </row>
        <row r="104">
          <cell r="K104">
            <v>9.92</v>
          </cell>
          <cell r="L104" t="str">
            <v>1.43,12</v>
          </cell>
          <cell r="M104">
            <v>48</v>
          </cell>
          <cell r="N104">
            <v>5.33</v>
          </cell>
          <cell r="O104">
            <v>59.6</v>
          </cell>
          <cell r="P104">
            <v>103</v>
          </cell>
        </row>
        <row r="105">
          <cell r="K105">
            <v>9.9600000000000009</v>
          </cell>
          <cell r="L105" t="str">
            <v>1.43,60</v>
          </cell>
          <cell r="M105">
            <v>47</v>
          </cell>
          <cell r="N105">
            <v>5.36</v>
          </cell>
          <cell r="O105">
            <v>60.08</v>
          </cell>
          <cell r="P105">
            <v>104</v>
          </cell>
        </row>
        <row r="106">
          <cell r="K106">
            <v>10</v>
          </cell>
          <cell r="L106" t="str">
            <v>1.44,08</v>
          </cell>
          <cell r="M106">
            <v>46</v>
          </cell>
          <cell r="N106">
            <v>5.38</v>
          </cell>
          <cell r="O106">
            <v>60.58</v>
          </cell>
          <cell r="P106">
            <v>105</v>
          </cell>
        </row>
        <row r="107">
          <cell r="K107">
            <v>10.039999999999999</v>
          </cell>
          <cell r="L107" t="str">
            <v>1.44,57</v>
          </cell>
          <cell r="M107">
            <v>45</v>
          </cell>
          <cell r="N107">
            <v>5.4</v>
          </cell>
          <cell r="O107">
            <v>61.06</v>
          </cell>
          <cell r="P107">
            <v>106</v>
          </cell>
        </row>
        <row r="108">
          <cell r="K108">
            <v>10.08</v>
          </cell>
          <cell r="L108" t="str">
            <v>1.45,06</v>
          </cell>
          <cell r="M108">
            <v>44</v>
          </cell>
          <cell r="N108">
            <v>5.42</v>
          </cell>
          <cell r="O108">
            <v>61.54</v>
          </cell>
          <cell r="P108">
            <v>107</v>
          </cell>
        </row>
        <row r="109">
          <cell r="K109">
            <v>10.119999999999999</v>
          </cell>
          <cell r="L109" t="str">
            <v>1.45,56</v>
          </cell>
          <cell r="M109">
            <v>43</v>
          </cell>
          <cell r="N109">
            <v>5.44</v>
          </cell>
          <cell r="O109">
            <v>62.02</v>
          </cell>
          <cell r="P109">
            <v>108</v>
          </cell>
        </row>
        <row r="110">
          <cell r="K110">
            <v>10.16</v>
          </cell>
          <cell r="L110" t="str">
            <v>1.46,07</v>
          </cell>
          <cell r="M110">
            <v>42</v>
          </cell>
          <cell r="N110">
            <v>5.47</v>
          </cell>
          <cell r="O110">
            <v>62.5</v>
          </cell>
          <cell r="P110">
            <v>109</v>
          </cell>
        </row>
        <row r="111">
          <cell r="K111">
            <v>10.199999999999999</v>
          </cell>
          <cell r="L111" t="str">
            <v>1.46,58</v>
          </cell>
          <cell r="M111">
            <v>41</v>
          </cell>
          <cell r="N111">
            <v>5.5</v>
          </cell>
          <cell r="O111">
            <v>62.98</v>
          </cell>
          <cell r="P111">
            <v>110</v>
          </cell>
        </row>
        <row r="112">
          <cell r="K112">
            <v>10.24</v>
          </cell>
          <cell r="L112" t="str">
            <v>1.47,10</v>
          </cell>
          <cell r="M112">
            <v>40</v>
          </cell>
          <cell r="N112">
            <v>5.54</v>
          </cell>
          <cell r="O112">
            <v>63.46</v>
          </cell>
          <cell r="P112">
            <v>111</v>
          </cell>
        </row>
        <row r="113">
          <cell r="K113">
            <v>10.29</v>
          </cell>
          <cell r="L113" t="str">
            <v>1.47,62</v>
          </cell>
          <cell r="M113">
            <v>39</v>
          </cell>
          <cell r="N113">
            <v>5.57</v>
          </cell>
          <cell r="O113">
            <v>63.94</v>
          </cell>
          <cell r="P113">
            <v>112</v>
          </cell>
        </row>
        <row r="114">
          <cell r="K114">
            <v>10.33</v>
          </cell>
          <cell r="L114" t="str">
            <v>1.48,15</v>
          </cell>
          <cell r="M114">
            <v>38</v>
          </cell>
          <cell r="N114">
            <v>5.59</v>
          </cell>
          <cell r="O114">
            <v>64.42</v>
          </cell>
          <cell r="P114">
            <v>113</v>
          </cell>
        </row>
        <row r="115">
          <cell r="K115">
            <v>10.37</v>
          </cell>
          <cell r="L115" t="str">
            <v>1.48,69</v>
          </cell>
          <cell r="M115">
            <v>37</v>
          </cell>
          <cell r="N115">
            <v>5.61</v>
          </cell>
          <cell r="O115">
            <v>64.900000000000006</v>
          </cell>
          <cell r="P115">
            <v>114</v>
          </cell>
        </row>
        <row r="116">
          <cell r="K116">
            <v>10.41</v>
          </cell>
          <cell r="L116" t="str">
            <v>1.49,24</v>
          </cell>
          <cell r="M116">
            <v>36</v>
          </cell>
          <cell r="N116">
            <v>5.64</v>
          </cell>
          <cell r="O116">
            <v>65.38</v>
          </cell>
          <cell r="P116">
            <v>115</v>
          </cell>
        </row>
        <row r="117">
          <cell r="K117">
            <v>10.46</v>
          </cell>
          <cell r="L117" t="str">
            <v>1.49,79</v>
          </cell>
          <cell r="M117">
            <v>35</v>
          </cell>
          <cell r="N117">
            <v>5.66</v>
          </cell>
          <cell r="O117">
            <v>65.86</v>
          </cell>
          <cell r="P117">
            <v>116</v>
          </cell>
        </row>
        <row r="118">
          <cell r="K118">
            <v>10.5</v>
          </cell>
          <cell r="L118" t="str">
            <v>1.50,35</v>
          </cell>
          <cell r="M118">
            <v>34</v>
          </cell>
          <cell r="N118">
            <v>5.68</v>
          </cell>
          <cell r="O118">
            <v>66.34</v>
          </cell>
          <cell r="P118">
            <v>117</v>
          </cell>
        </row>
        <row r="119">
          <cell r="K119">
            <v>10.55</v>
          </cell>
          <cell r="L119" t="str">
            <v>1.50,92</v>
          </cell>
          <cell r="M119">
            <v>33</v>
          </cell>
          <cell r="N119">
            <v>5.71</v>
          </cell>
          <cell r="O119">
            <v>66.819999999999993</v>
          </cell>
          <cell r="P119">
            <v>118</v>
          </cell>
        </row>
        <row r="120">
          <cell r="K120">
            <v>10.6</v>
          </cell>
          <cell r="L120" t="str">
            <v>1.51,50</v>
          </cell>
          <cell r="M120">
            <v>32</v>
          </cell>
          <cell r="N120">
            <v>5.73</v>
          </cell>
          <cell r="O120">
            <v>67.3</v>
          </cell>
          <cell r="P120">
            <v>119</v>
          </cell>
        </row>
        <row r="121">
          <cell r="K121">
            <v>10.64</v>
          </cell>
          <cell r="L121" t="str">
            <v>1.52,09</v>
          </cell>
          <cell r="M121">
            <v>31</v>
          </cell>
          <cell r="N121">
            <v>5.75</v>
          </cell>
          <cell r="O121">
            <v>67.78</v>
          </cell>
          <cell r="P121">
            <v>120</v>
          </cell>
        </row>
        <row r="122">
          <cell r="K122">
            <v>10.69</v>
          </cell>
          <cell r="L122" t="str">
            <v>1.52,68</v>
          </cell>
          <cell r="M122">
            <v>30</v>
          </cell>
          <cell r="N122">
            <v>5.76</v>
          </cell>
          <cell r="O122">
            <v>68.260000000000005</v>
          </cell>
          <cell r="P122">
            <v>121</v>
          </cell>
        </row>
        <row r="123">
          <cell r="K123">
            <v>10.74</v>
          </cell>
          <cell r="L123" t="str">
            <v>1.53,29</v>
          </cell>
          <cell r="M123">
            <v>29</v>
          </cell>
          <cell r="N123">
            <v>5.78</v>
          </cell>
          <cell r="O123">
            <v>68.66</v>
          </cell>
          <cell r="P123">
            <v>122</v>
          </cell>
        </row>
        <row r="124">
          <cell r="K124">
            <v>10.79</v>
          </cell>
          <cell r="L124" t="str">
            <v>1.53,91</v>
          </cell>
          <cell r="M124">
            <v>28</v>
          </cell>
          <cell r="N124">
            <v>5.79</v>
          </cell>
          <cell r="O124">
            <v>69.22</v>
          </cell>
          <cell r="P124">
            <v>123</v>
          </cell>
        </row>
        <row r="125">
          <cell r="K125">
            <v>10.84</v>
          </cell>
          <cell r="L125" t="str">
            <v>1.54,54</v>
          </cell>
          <cell r="M125">
            <v>27</v>
          </cell>
          <cell r="N125">
            <v>5.81</v>
          </cell>
          <cell r="O125">
            <v>69.680000000000007</v>
          </cell>
          <cell r="P125">
            <v>124</v>
          </cell>
        </row>
        <row r="126">
          <cell r="K126">
            <v>10.89</v>
          </cell>
          <cell r="L126" t="str">
            <v>1.55,18</v>
          </cell>
          <cell r="M126">
            <v>26</v>
          </cell>
          <cell r="N126">
            <v>5.82</v>
          </cell>
          <cell r="O126">
            <v>70.16</v>
          </cell>
          <cell r="P126">
            <v>125</v>
          </cell>
        </row>
        <row r="127">
          <cell r="K127">
            <v>10.95</v>
          </cell>
          <cell r="L127" t="str">
            <v>1.55,83</v>
          </cell>
          <cell r="M127">
            <v>25</v>
          </cell>
          <cell r="N127">
            <v>5.84</v>
          </cell>
          <cell r="O127">
            <v>70.64</v>
          </cell>
          <cell r="P127">
            <v>126</v>
          </cell>
        </row>
        <row r="128">
          <cell r="K128">
            <v>11</v>
          </cell>
          <cell r="L128" t="str">
            <v>1.57,18</v>
          </cell>
          <cell r="M128">
            <v>24</v>
          </cell>
          <cell r="N128">
            <v>5.85</v>
          </cell>
          <cell r="O128">
            <v>71.12</v>
          </cell>
          <cell r="P128">
            <v>127</v>
          </cell>
        </row>
        <row r="129">
          <cell r="K129">
            <v>11.05</v>
          </cell>
          <cell r="L129" t="str">
            <v>1.57,48</v>
          </cell>
          <cell r="M129">
            <v>23</v>
          </cell>
          <cell r="N129">
            <v>5.87</v>
          </cell>
          <cell r="O129">
            <v>71.599999999999994</v>
          </cell>
          <cell r="P129">
            <v>128</v>
          </cell>
        </row>
        <row r="130">
          <cell r="K130">
            <v>11.11</v>
          </cell>
          <cell r="L130" t="str">
            <v>1.57,87</v>
          </cell>
          <cell r="M130">
            <v>22</v>
          </cell>
          <cell r="N130">
            <v>5.88</v>
          </cell>
          <cell r="O130">
            <v>72.06</v>
          </cell>
          <cell r="P130">
            <v>129</v>
          </cell>
        </row>
        <row r="131">
          <cell r="K131">
            <v>11.17</v>
          </cell>
          <cell r="L131" t="str">
            <v>1.58,58</v>
          </cell>
          <cell r="M131">
            <v>21</v>
          </cell>
          <cell r="N131">
            <v>5.9</v>
          </cell>
          <cell r="O131">
            <v>72.540000000000006</v>
          </cell>
          <cell r="P131">
            <v>130</v>
          </cell>
        </row>
        <row r="132">
          <cell r="K132">
            <v>11.23</v>
          </cell>
          <cell r="L132" t="str">
            <v>1.59,31</v>
          </cell>
          <cell r="M132">
            <v>20</v>
          </cell>
          <cell r="N132">
            <v>5.91</v>
          </cell>
          <cell r="O132">
            <v>73.02</v>
          </cell>
          <cell r="P132">
            <v>131</v>
          </cell>
        </row>
        <row r="133">
          <cell r="K133">
            <v>11.28</v>
          </cell>
          <cell r="L133" t="str">
            <v>2.00,06</v>
          </cell>
          <cell r="M133">
            <v>19</v>
          </cell>
          <cell r="N133">
            <v>5.93</v>
          </cell>
          <cell r="O133">
            <v>73.48</v>
          </cell>
          <cell r="P133">
            <v>132</v>
          </cell>
        </row>
        <row r="134">
          <cell r="K134">
            <v>11.35</v>
          </cell>
          <cell r="L134" t="str">
            <v>2.00,82</v>
          </cell>
          <cell r="M134">
            <v>18</v>
          </cell>
          <cell r="N134">
            <v>5.94</v>
          </cell>
          <cell r="O134">
            <v>73.959999999999994</v>
          </cell>
          <cell r="P134">
            <v>133</v>
          </cell>
        </row>
        <row r="135">
          <cell r="K135">
            <v>11.41</v>
          </cell>
          <cell r="L135" t="str">
            <v>2.01,61</v>
          </cell>
          <cell r="M135">
            <v>17</v>
          </cell>
          <cell r="N135">
            <v>5.96</v>
          </cell>
          <cell r="O135">
            <v>74.44</v>
          </cell>
          <cell r="P135">
            <v>134</v>
          </cell>
        </row>
        <row r="136">
          <cell r="K136">
            <v>11.47</v>
          </cell>
          <cell r="L136" t="str">
            <v>2.02,42</v>
          </cell>
          <cell r="M136">
            <v>16</v>
          </cell>
          <cell r="N136">
            <v>5.97</v>
          </cell>
          <cell r="O136">
            <v>74.900000000000006</v>
          </cell>
          <cell r="P136">
            <v>135</v>
          </cell>
        </row>
        <row r="137">
          <cell r="K137">
            <v>11.54</v>
          </cell>
          <cell r="L137" t="str">
            <v>2.03,26</v>
          </cell>
          <cell r="M137">
            <v>15</v>
          </cell>
          <cell r="N137">
            <v>5.99</v>
          </cell>
          <cell r="O137">
            <v>75.38</v>
          </cell>
          <cell r="P137">
            <v>136</v>
          </cell>
        </row>
        <row r="138">
          <cell r="K138">
            <v>11.61</v>
          </cell>
          <cell r="L138" t="str">
            <v>2.04,13</v>
          </cell>
          <cell r="M138">
            <v>14</v>
          </cell>
          <cell r="N138">
            <v>6</v>
          </cell>
          <cell r="O138">
            <v>75.84</v>
          </cell>
          <cell r="P138">
            <v>137</v>
          </cell>
        </row>
        <row r="139">
          <cell r="K139">
            <v>11.68</v>
          </cell>
          <cell r="L139" t="str">
            <v>2.05,03</v>
          </cell>
          <cell r="M139">
            <v>13</v>
          </cell>
          <cell r="N139">
            <v>6.02</v>
          </cell>
          <cell r="O139">
            <v>76.319999999999993</v>
          </cell>
          <cell r="P139">
            <v>138</v>
          </cell>
        </row>
        <row r="140">
          <cell r="K140">
            <v>11.75</v>
          </cell>
          <cell r="L140" t="str">
            <v>2.05,96</v>
          </cell>
          <cell r="M140">
            <v>12</v>
          </cell>
          <cell r="N140">
            <v>6.03</v>
          </cell>
          <cell r="O140">
            <v>76.78</v>
          </cell>
          <cell r="P140">
            <v>139</v>
          </cell>
        </row>
        <row r="141">
          <cell r="K141">
            <v>11.83</v>
          </cell>
          <cell r="L141" t="str">
            <v>2.06,93</v>
          </cell>
          <cell r="M141">
            <v>11</v>
          </cell>
          <cell r="N141">
            <v>6.05</v>
          </cell>
          <cell r="O141">
            <v>77.260000000000005</v>
          </cell>
          <cell r="P141">
            <v>140</v>
          </cell>
        </row>
        <row r="142">
          <cell r="K142">
            <v>11.91</v>
          </cell>
          <cell r="L142" t="str">
            <v>2.07,95</v>
          </cell>
          <cell r="M142">
            <v>10</v>
          </cell>
          <cell r="N142">
            <v>6.06</v>
          </cell>
          <cell r="O142">
            <v>77.72</v>
          </cell>
          <cell r="P142">
            <v>141</v>
          </cell>
        </row>
        <row r="143">
          <cell r="K143">
            <v>11.99</v>
          </cell>
          <cell r="L143" t="str">
            <v>2.09,02</v>
          </cell>
          <cell r="M143">
            <v>9</v>
          </cell>
          <cell r="N143">
            <v>6.08</v>
          </cell>
          <cell r="O143">
            <v>78.2</v>
          </cell>
          <cell r="P143">
            <v>142</v>
          </cell>
        </row>
        <row r="144">
          <cell r="K144">
            <v>12.08</v>
          </cell>
          <cell r="L144" t="str">
            <v>2.10,14</v>
          </cell>
          <cell r="M144">
            <v>8</v>
          </cell>
          <cell r="N144">
            <v>6.09</v>
          </cell>
          <cell r="O144">
            <v>78.66</v>
          </cell>
          <cell r="P144">
            <v>143</v>
          </cell>
        </row>
        <row r="145">
          <cell r="K145">
            <v>12.17</v>
          </cell>
          <cell r="L145" t="str">
            <v>2.11,35</v>
          </cell>
          <cell r="M145">
            <v>7</v>
          </cell>
          <cell r="N145">
            <v>6.11</v>
          </cell>
          <cell r="O145">
            <v>79.14</v>
          </cell>
          <cell r="P145">
            <v>144</v>
          </cell>
        </row>
        <row r="146">
          <cell r="K146">
            <v>12.27</v>
          </cell>
          <cell r="L146" t="str">
            <v>2.12,65</v>
          </cell>
          <cell r="M146">
            <v>6</v>
          </cell>
          <cell r="N146">
            <v>6.13</v>
          </cell>
          <cell r="O146">
            <v>79.599999999999994</v>
          </cell>
          <cell r="P146">
            <v>145</v>
          </cell>
        </row>
        <row r="147">
          <cell r="K147">
            <v>12.37</v>
          </cell>
          <cell r="L147" t="str">
            <v>2.14,06</v>
          </cell>
          <cell r="M147">
            <v>5</v>
          </cell>
          <cell r="N147">
            <v>6.14</v>
          </cell>
          <cell r="O147">
            <v>80.06</v>
          </cell>
          <cell r="P147">
            <v>146</v>
          </cell>
        </row>
        <row r="148">
          <cell r="K148">
            <v>12.49</v>
          </cell>
          <cell r="L148" t="str">
            <v>2.15,61</v>
          </cell>
          <cell r="M148">
            <v>4</v>
          </cell>
          <cell r="N148">
            <v>6.16</v>
          </cell>
          <cell r="O148">
            <v>80.540000000000006</v>
          </cell>
          <cell r="P148">
            <v>147</v>
          </cell>
        </row>
        <row r="149">
          <cell r="K149">
            <v>12.62</v>
          </cell>
          <cell r="L149" t="str">
            <v>2.17,38</v>
          </cell>
          <cell r="M149">
            <v>3</v>
          </cell>
          <cell r="N149">
            <v>6.17</v>
          </cell>
          <cell r="O149">
            <v>81</v>
          </cell>
          <cell r="P149">
            <v>148</v>
          </cell>
        </row>
        <row r="150">
          <cell r="K150">
            <v>12.76</v>
          </cell>
          <cell r="L150" t="str">
            <v>2.19,47</v>
          </cell>
          <cell r="M150">
            <v>2</v>
          </cell>
          <cell r="N150">
            <v>6.19</v>
          </cell>
          <cell r="O150">
            <v>81.48</v>
          </cell>
          <cell r="P150">
            <v>149</v>
          </cell>
        </row>
        <row r="151">
          <cell r="K151">
            <v>12.93</v>
          </cell>
          <cell r="L151" t="str">
            <v>2.22,21</v>
          </cell>
          <cell r="M151">
            <v>1</v>
          </cell>
          <cell r="N151">
            <v>6.2</v>
          </cell>
          <cell r="O151">
            <v>81.94</v>
          </cell>
          <cell r="P151">
            <v>150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6" sqref="J16"/>
    </sheetView>
  </sheetViews>
  <sheetFormatPr defaultRowHeight="12.75"/>
  <cols>
    <col min="2" max="2" width="34.85546875" customWidth="1"/>
    <col min="3" max="3" width="12.28515625" customWidth="1"/>
    <col min="4" max="4" width="5" customWidth="1"/>
    <col min="6" max="6" width="34.7109375" customWidth="1"/>
    <col min="7" max="7" width="20.28515625" bestFit="1" customWidth="1"/>
  </cols>
  <sheetData>
    <row r="1" spans="1:11" ht="23.25">
      <c r="A1" s="334" t="s">
        <v>384</v>
      </c>
      <c r="B1" s="334"/>
      <c r="C1" s="334"/>
      <c r="D1" s="334"/>
      <c r="E1" s="334"/>
      <c r="F1" s="334"/>
      <c r="G1" s="334"/>
      <c r="H1" s="45"/>
      <c r="I1" s="45"/>
      <c r="J1" s="45"/>
      <c r="K1" s="45"/>
    </row>
    <row r="2" spans="1:11" ht="18">
      <c r="A2" s="335" t="s">
        <v>0</v>
      </c>
      <c r="B2" s="335"/>
      <c r="C2" s="335"/>
      <c r="D2" s="335"/>
      <c r="E2" s="335"/>
      <c r="F2" s="335"/>
      <c r="G2" s="335"/>
      <c r="H2" s="46"/>
      <c r="I2" s="46"/>
      <c r="J2" s="46"/>
      <c r="K2" s="1"/>
    </row>
    <row r="3" spans="1:11" ht="15">
      <c r="A3" s="55" t="s">
        <v>385</v>
      </c>
      <c r="B3" s="56"/>
      <c r="C3" s="332"/>
      <c r="D3" s="332"/>
    </row>
    <row r="4" spans="1:11" ht="15">
      <c r="A4" s="333" t="s">
        <v>344</v>
      </c>
      <c r="B4" s="333"/>
      <c r="C4" s="1"/>
      <c r="D4" s="1"/>
      <c r="E4" s="1"/>
      <c r="F4" s="1"/>
      <c r="G4" s="1"/>
      <c r="H4" s="1"/>
      <c r="I4" s="1"/>
      <c r="J4" s="1"/>
      <c r="K4" s="1"/>
    </row>
    <row r="5" spans="1:11">
      <c r="B5" s="5"/>
      <c r="G5" s="5"/>
    </row>
    <row r="6" spans="1:11" ht="12.75" customHeight="1">
      <c r="A6" s="331" t="s">
        <v>332</v>
      </c>
      <c r="B6" s="331"/>
      <c r="C6" s="331"/>
      <c r="D6" s="331"/>
      <c r="E6" s="331"/>
      <c r="F6" s="331"/>
      <c r="G6" s="331"/>
      <c r="H6" s="5"/>
    </row>
    <row r="7" spans="1:11" ht="12.75" customHeight="1">
      <c r="A7" s="331"/>
      <c r="B7" s="331"/>
      <c r="C7" s="331"/>
      <c r="D7" s="331"/>
      <c r="E7" s="331"/>
      <c r="F7" s="331"/>
      <c r="G7" s="331"/>
      <c r="H7" s="5"/>
    </row>
    <row r="8" spans="1:11" ht="28.5" customHeight="1">
      <c r="A8" s="5"/>
      <c r="B8" s="58" t="s">
        <v>336</v>
      </c>
      <c r="C8" s="5"/>
      <c r="E8" s="5"/>
      <c r="F8" s="58" t="s">
        <v>337</v>
      </c>
      <c r="G8" s="5"/>
      <c r="H8" s="5"/>
    </row>
    <row r="9" spans="1:11" ht="30.75" customHeight="1">
      <c r="A9" s="59" t="s">
        <v>333</v>
      </c>
      <c r="B9" s="59" t="s">
        <v>334</v>
      </c>
      <c r="C9" s="59" t="s">
        <v>335</v>
      </c>
      <c r="E9" s="59" t="s">
        <v>333</v>
      </c>
      <c r="F9" s="59" t="s">
        <v>334</v>
      </c>
      <c r="G9" s="59" t="s">
        <v>335</v>
      </c>
      <c r="H9" s="5"/>
    </row>
    <row r="10" spans="1:11" ht="24" customHeight="1">
      <c r="A10" s="57">
        <v>1</v>
      </c>
      <c r="B10" s="274" t="s">
        <v>405</v>
      </c>
      <c r="C10" s="153">
        <v>1038</v>
      </c>
      <c r="E10" s="57">
        <v>1</v>
      </c>
      <c r="F10" s="117" t="s">
        <v>420</v>
      </c>
      <c r="G10" s="154">
        <v>1263</v>
      </c>
      <c r="H10" s="5"/>
    </row>
    <row r="11" spans="1:11" ht="24" customHeight="1">
      <c r="A11" s="155">
        <v>2</v>
      </c>
      <c r="B11" s="275" t="s">
        <v>444</v>
      </c>
      <c r="C11" s="273">
        <v>982</v>
      </c>
      <c r="E11" s="57">
        <v>2</v>
      </c>
      <c r="F11" s="121" t="s">
        <v>398</v>
      </c>
      <c r="G11" s="154">
        <v>1252</v>
      </c>
      <c r="H11" s="5"/>
    </row>
    <row r="12" spans="1:11" ht="24" customHeight="1">
      <c r="A12" s="57">
        <v>3</v>
      </c>
      <c r="B12" s="274" t="s">
        <v>461</v>
      </c>
      <c r="C12" s="153">
        <v>607</v>
      </c>
      <c r="E12" s="57">
        <v>3</v>
      </c>
      <c r="F12" s="276" t="s">
        <v>429</v>
      </c>
      <c r="G12" s="154">
        <v>1224</v>
      </c>
      <c r="H12" s="5"/>
    </row>
    <row r="13" spans="1:11" ht="24" customHeight="1">
      <c r="A13" s="158"/>
      <c r="B13" s="119"/>
      <c r="C13" s="159"/>
      <c r="E13" s="57">
        <v>4</v>
      </c>
      <c r="F13" s="118" t="s">
        <v>444</v>
      </c>
      <c r="G13" s="277">
        <v>1127</v>
      </c>
    </row>
    <row r="14" spans="1:11" ht="24" customHeight="1">
      <c r="A14" s="158"/>
      <c r="B14" s="119"/>
      <c r="C14" s="159"/>
      <c r="E14" s="66">
        <v>5</v>
      </c>
      <c r="F14" s="274" t="s">
        <v>405</v>
      </c>
      <c r="G14" s="278">
        <v>1039</v>
      </c>
    </row>
    <row r="15" spans="1:11" ht="24" customHeight="1">
      <c r="A15" s="158"/>
      <c r="B15" s="160"/>
      <c r="C15" s="159"/>
      <c r="E15" s="66">
        <v>6</v>
      </c>
      <c r="F15" s="117" t="s">
        <v>461</v>
      </c>
      <c r="G15" s="104">
        <v>1009</v>
      </c>
    </row>
    <row r="16" spans="1:11" ht="24" customHeight="1">
      <c r="A16" s="158"/>
      <c r="B16" s="119"/>
      <c r="C16" s="159"/>
      <c r="E16" s="158"/>
      <c r="F16" s="279"/>
      <c r="G16" s="281"/>
    </row>
    <row r="17" spans="1:7" ht="24" customHeight="1">
      <c r="A17" s="158"/>
      <c r="B17" s="119"/>
      <c r="C17" s="159"/>
      <c r="E17" s="158"/>
      <c r="F17" s="279"/>
      <c r="G17" s="280"/>
    </row>
    <row r="18" spans="1:7" ht="21.75" customHeight="1">
      <c r="A18" s="120"/>
      <c r="B18" s="160"/>
      <c r="C18" s="159"/>
      <c r="E18" s="120"/>
      <c r="F18" s="279"/>
      <c r="G18" s="280"/>
    </row>
    <row r="19" spans="1:7" ht="20.25" customHeight="1">
      <c r="A19" s="120"/>
      <c r="B19" s="156"/>
      <c r="C19" s="157"/>
      <c r="E19" s="120"/>
      <c r="F19" s="161"/>
      <c r="G19" s="162"/>
    </row>
    <row r="20" spans="1:7" ht="21" customHeight="1">
      <c r="A20" s="120"/>
      <c r="B20" s="9"/>
      <c r="C20" s="9"/>
      <c r="E20" s="120"/>
      <c r="F20" s="163"/>
      <c r="G20" s="164"/>
    </row>
  </sheetData>
  <mergeCells count="5">
    <mergeCell ref="A6:G7"/>
    <mergeCell ref="C3:D3"/>
    <mergeCell ref="A4:B4"/>
    <mergeCell ref="A1:G1"/>
    <mergeCell ref="A2:G2"/>
  </mergeCells>
  <phoneticPr fontId="10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1"/>
  <sheetViews>
    <sheetView workbookViewId="0">
      <pane ySplit="1" topLeftCell="A134" activePane="bottomLeft" state="frozen"/>
      <selection pane="bottomLeft" activeCell="I107" sqref="I107"/>
    </sheetView>
  </sheetViews>
  <sheetFormatPr defaultRowHeight="12.75"/>
  <cols>
    <col min="3" max="3" width="7.140625" customWidth="1"/>
    <col min="4" max="4" width="7.85546875" customWidth="1"/>
    <col min="6" max="6" width="10.140625" customWidth="1"/>
    <col min="7" max="7" width="8" customWidth="1"/>
    <col min="13" max="13" width="8.140625" customWidth="1"/>
    <col min="14" max="14" width="10" customWidth="1"/>
    <col min="15" max="15" width="10.140625" customWidth="1"/>
    <col min="16" max="16" width="8.42578125" customWidth="1"/>
    <col min="17" max="17" width="10.28515625" customWidth="1"/>
  </cols>
  <sheetData>
    <row r="1" spans="1:17" ht="36" customHeight="1">
      <c r="A1" s="15" t="s">
        <v>3</v>
      </c>
      <c r="B1" s="15" t="s">
        <v>6</v>
      </c>
      <c r="C1" s="16" t="s">
        <v>22</v>
      </c>
      <c r="D1" s="15" t="s">
        <v>23</v>
      </c>
      <c r="E1" s="15" t="s">
        <v>24</v>
      </c>
      <c r="F1" s="15" t="s">
        <v>25</v>
      </c>
      <c r="G1" s="15" t="s">
        <v>22</v>
      </c>
      <c r="H1" s="17" t="s">
        <v>1</v>
      </c>
      <c r="K1" s="18" t="s">
        <v>3</v>
      </c>
      <c r="L1" s="19" t="s">
        <v>17</v>
      </c>
      <c r="M1" s="20" t="s">
        <v>22</v>
      </c>
      <c r="N1" s="19" t="s">
        <v>26</v>
      </c>
      <c r="O1" s="18" t="s">
        <v>27</v>
      </c>
      <c r="P1" s="21" t="s">
        <v>22</v>
      </c>
      <c r="Q1" s="22" t="s">
        <v>16</v>
      </c>
    </row>
    <row r="2" spans="1:17">
      <c r="A2" s="5">
        <v>6.52</v>
      </c>
      <c r="B2" s="23" t="s">
        <v>28</v>
      </c>
      <c r="C2" s="24">
        <v>150</v>
      </c>
      <c r="D2" s="23"/>
      <c r="E2" s="25">
        <v>3.15</v>
      </c>
      <c r="F2" s="5">
        <v>10.54</v>
      </c>
      <c r="G2" s="24">
        <v>1</v>
      </c>
      <c r="K2" s="25">
        <v>7</v>
      </c>
      <c r="L2" s="5" t="s">
        <v>29</v>
      </c>
      <c r="M2" s="26">
        <v>150</v>
      </c>
      <c r="N2" s="25">
        <v>2.2999999999999998</v>
      </c>
      <c r="O2" s="25">
        <v>7.8</v>
      </c>
      <c r="P2" s="26">
        <v>1</v>
      </c>
    </row>
    <row r="3" spans="1:17">
      <c r="A3" s="5">
        <v>6.54</v>
      </c>
      <c r="B3" s="23" t="s">
        <v>30</v>
      </c>
      <c r="C3" s="24">
        <v>149</v>
      </c>
      <c r="D3" s="23"/>
      <c r="E3" s="5">
        <v>3.18</v>
      </c>
      <c r="F3" s="25">
        <v>11.26</v>
      </c>
      <c r="G3" s="24">
        <v>2</v>
      </c>
      <c r="K3" s="25">
        <v>7.1</v>
      </c>
      <c r="L3" s="5" t="s">
        <v>31</v>
      </c>
      <c r="M3" s="26">
        <v>149</v>
      </c>
      <c r="N3" s="25">
        <v>2.35</v>
      </c>
      <c r="O3" s="25">
        <v>8.34</v>
      </c>
      <c r="P3" s="26">
        <v>2</v>
      </c>
    </row>
    <row r="4" spans="1:17">
      <c r="A4" s="5">
        <v>6.56</v>
      </c>
      <c r="B4" s="23" t="s">
        <v>32</v>
      </c>
      <c r="C4" s="24">
        <v>148</v>
      </c>
      <c r="D4" s="23"/>
      <c r="E4" s="5">
        <v>3.22</v>
      </c>
      <c r="F4" s="5">
        <v>11.98</v>
      </c>
      <c r="G4" s="24">
        <v>3</v>
      </c>
      <c r="K4" s="25">
        <v>7.12</v>
      </c>
      <c r="L4" s="5" t="s">
        <v>33</v>
      </c>
      <c r="M4" s="26">
        <v>148</v>
      </c>
      <c r="N4" s="25">
        <v>2.39</v>
      </c>
      <c r="O4" s="25">
        <v>8.86</v>
      </c>
      <c r="P4" s="26">
        <v>3</v>
      </c>
    </row>
    <row r="5" spans="1:17">
      <c r="A5" s="5">
        <v>6.58</v>
      </c>
      <c r="B5" s="23" t="s">
        <v>34</v>
      </c>
      <c r="C5" s="24">
        <v>147</v>
      </c>
      <c r="D5" s="23"/>
      <c r="E5" s="5">
        <v>3.25</v>
      </c>
      <c r="F5" s="25">
        <v>12.7</v>
      </c>
      <c r="G5" s="24">
        <v>4</v>
      </c>
      <c r="K5" s="25">
        <v>7.14</v>
      </c>
      <c r="L5" s="5" t="s">
        <v>35</v>
      </c>
      <c r="M5" s="26">
        <v>147</v>
      </c>
      <c r="N5" s="25">
        <v>2.42</v>
      </c>
      <c r="O5" s="25">
        <v>9.4</v>
      </c>
      <c r="P5" s="26">
        <v>4</v>
      </c>
    </row>
    <row r="6" spans="1:17">
      <c r="A6" s="25">
        <v>6.6</v>
      </c>
      <c r="B6" s="23" t="s">
        <v>36</v>
      </c>
      <c r="C6" s="24">
        <v>146</v>
      </c>
      <c r="D6" s="23"/>
      <c r="E6" s="5">
        <v>3.28</v>
      </c>
      <c r="F6" s="25">
        <v>13.42</v>
      </c>
      <c r="G6" s="24">
        <v>5</v>
      </c>
      <c r="K6" s="25">
        <v>7.16</v>
      </c>
      <c r="L6" s="5" t="s">
        <v>37</v>
      </c>
      <c r="M6" s="26">
        <v>146</v>
      </c>
      <c r="N6" s="25">
        <v>2.4500000000000002</v>
      </c>
      <c r="O6" s="25">
        <v>9.94</v>
      </c>
      <c r="P6" s="26">
        <v>5</v>
      </c>
    </row>
    <row r="7" spans="1:17">
      <c r="A7" s="5">
        <v>6.62</v>
      </c>
      <c r="B7" s="23" t="s">
        <v>38</v>
      </c>
      <c r="C7" s="24">
        <v>145</v>
      </c>
      <c r="D7" s="23"/>
      <c r="E7" s="5">
        <v>3.31</v>
      </c>
      <c r="F7" s="25">
        <v>14.14</v>
      </c>
      <c r="G7" s="24">
        <v>6</v>
      </c>
      <c r="K7" s="25">
        <v>7.19</v>
      </c>
      <c r="L7" s="5" t="s">
        <v>39</v>
      </c>
      <c r="M7" s="26">
        <v>145</v>
      </c>
      <c r="N7" s="25">
        <v>2.48</v>
      </c>
      <c r="O7" s="25">
        <v>10.46</v>
      </c>
      <c r="P7" s="26">
        <v>6</v>
      </c>
    </row>
    <row r="8" spans="1:17">
      <c r="A8" s="5">
        <v>6.64</v>
      </c>
      <c r="B8" s="23" t="s">
        <v>40</v>
      </c>
      <c r="C8" s="24">
        <v>144</v>
      </c>
      <c r="D8" s="23"/>
      <c r="E8" s="5">
        <v>3.34</v>
      </c>
      <c r="F8" s="25">
        <v>14.86</v>
      </c>
      <c r="G8" s="24">
        <v>7</v>
      </c>
      <c r="K8" s="25">
        <v>7.21</v>
      </c>
      <c r="L8" s="5" t="s">
        <v>41</v>
      </c>
      <c r="M8" s="26">
        <v>144</v>
      </c>
      <c r="N8" s="25">
        <v>2.5099999999999998</v>
      </c>
      <c r="O8" s="25">
        <v>11</v>
      </c>
      <c r="P8" s="26">
        <v>7</v>
      </c>
    </row>
    <row r="9" spans="1:17">
      <c r="A9" s="5">
        <v>6.66</v>
      </c>
      <c r="B9" s="23" t="s">
        <v>42</v>
      </c>
      <c r="C9" s="24">
        <v>143</v>
      </c>
      <c r="D9" s="23"/>
      <c r="E9" s="25">
        <v>3.37</v>
      </c>
      <c r="F9" s="25">
        <v>15.56</v>
      </c>
      <c r="G9" s="24">
        <v>8</v>
      </c>
      <c r="K9" s="25">
        <v>7.23</v>
      </c>
      <c r="L9" s="5" t="s">
        <v>43</v>
      </c>
      <c r="M9" s="26">
        <v>143</v>
      </c>
      <c r="N9" s="25">
        <v>2.54</v>
      </c>
      <c r="O9" s="25">
        <v>11.52</v>
      </c>
      <c r="P9" s="26">
        <v>8</v>
      </c>
    </row>
    <row r="10" spans="1:17">
      <c r="A10" s="5">
        <v>6.69</v>
      </c>
      <c r="B10" s="23" t="s">
        <v>44</v>
      </c>
      <c r="C10" s="24">
        <v>142</v>
      </c>
      <c r="D10" s="23"/>
      <c r="E10" s="25">
        <v>3.4</v>
      </c>
      <c r="F10" s="25">
        <v>16.28</v>
      </c>
      <c r="G10" s="24">
        <v>9</v>
      </c>
      <c r="K10" s="25">
        <v>7.25</v>
      </c>
      <c r="L10" s="5" t="s">
        <v>45</v>
      </c>
      <c r="M10" s="26">
        <v>142</v>
      </c>
      <c r="N10" s="25">
        <v>2.57</v>
      </c>
      <c r="O10" s="25">
        <v>12.06</v>
      </c>
      <c r="P10" s="26">
        <v>9</v>
      </c>
    </row>
    <row r="11" spans="1:17">
      <c r="A11" s="27">
        <v>6.71</v>
      </c>
      <c r="B11" s="28" t="s">
        <v>46</v>
      </c>
      <c r="C11" s="29">
        <v>141</v>
      </c>
      <c r="D11" s="28"/>
      <c r="E11" s="27">
        <v>3.43</v>
      </c>
      <c r="F11" s="30">
        <v>17</v>
      </c>
      <c r="G11" s="29">
        <v>10</v>
      </c>
      <c r="K11" s="30">
        <v>7.28</v>
      </c>
      <c r="L11" s="27" t="s">
        <v>47</v>
      </c>
      <c r="M11" s="31">
        <v>141</v>
      </c>
      <c r="N11" s="30">
        <v>2.6</v>
      </c>
      <c r="O11" s="30">
        <v>12.58</v>
      </c>
      <c r="P11" s="31">
        <v>10</v>
      </c>
    </row>
    <row r="12" spans="1:17">
      <c r="A12" s="25">
        <v>6.73</v>
      </c>
      <c r="B12" s="23" t="s">
        <v>48</v>
      </c>
      <c r="C12" s="24">
        <v>140</v>
      </c>
      <c r="D12" s="5"/>
      <c r="E12" s="5">
        <v>3.46</v>
      </c>
      <c r="F12" s="32">
        <v>17.72</v>
      </c>
      <c r="G12" s="24">
        <v>11</v>
      </c>
      <c r="K12" s="25">
        <v>7.3</v>
      </c>
      <c r="L12" s="5" t="s">
        <v>49</v>
      </c>
      <c r="M12" s="26">
        <v>140</v>
      </c>
      <c r="N12" s="25">
        <v>2.63</v>
      </c>
      <c r="O12" s="25">
        <v>13.1</v>
      </c>
      <c r="P12" s="26">
        <v>11</v>
      </c>
    </row>
    <row r="13" spans="1:17">
      <c r="A13" s="5">
        <v>6.75</v>
      </c>
      <c r="B13" s="23" t="s">
        <v>50</v>
      </c>
      <c r="C13" s="24">
        <v>139</v>
      </c>
      <c r="D13" s="5"/>
      <c r="E13" s="5">
        <v>3.49</v>
      </c>
      <c r="F13" s="32">
        <v>18.420000000000002</v>
      </c>
      <c r="G13" s="24">
        <v>12</v>
      </c>
      <c r="K13" s="25">
        <v>7.32</v>
      </c>
      <c r="L13" s="5" t="s">
        <v>51</v>
      </c>
      <c r="M13" s="26">
        <v>139</v>
      </c>
      <c r="N13" s="25">
        <v>2.66</v>
      </c>
      <c r="O13" s="25">
        <v>13.63</v>
      </c>
      <c r="P13" s="26">
        <v>12</v>
      </c>
    </row>
    <row r="14" spans="1:17">
      <c r="A14" s="5">
        <v>6.77</v>
      </c>
      <c r="B14" s="23" t="s">
        <v>52</v>
      </c>
      <c r="C14" s="24">
        <v>138</v>
      </c>
      <c r="D14" s="5"/>
      <c r="E14" s="5">
        <v>3.52</v>
      </c>
      <c r="F14" s="32">
        <v>19.14</v>
      </c>
      <c r="G14" s="24">
        <v>13</v>
      </c>
      <c r="K14" s="25">
        <v>7.34</v>
      </c>
      <c r="L14" s="5" t="s">
        <v>53</v>
      </c>
      <c r="M14" s="26">
        <v>138</v>
      </c>
      <c r="N14" s="25">
        <v>2.69</v>
      </c>
      <c r="O14" s="25">
        <v>14.16</v>
      </c>
      <c r="P14" s="26">
        <v>13</v>
      </c>
    </row>
    <row r="15" spans="1:17">
      <c r="A15" s="5">
        <v>6.79</v>
      </c>
      <c r="B15" s="23" t="s">
        <v>54</v>
      </c>
      <c r="C15" s="24">
        <v>137</v>
      </c>
      <c r="D15" s="5"/>
      <c r="E15" s="5">
        <v>3.55</v>
      </c>
      <c r="F15" s="32">
        <v>19.68</v>
      </c>
      <c r="G15" s="24">
        <v>14</v>
      </c>
      <c r="K15" s="25">
        <v>7.37</v>
      </c>
      <c r="L15" s="5" t="s">
        <v>55</v>
      </c>
      <c r="M15" s="26">
        <v>137</v>
      </c>
      <c r="N15" s="25">
        <v>2.72</v>
      </c>
      <c r="O15" s="25">
        <v>14.68</v>
      </c>
      <c r="P15" s="26">
        <v>14</v>
      </c>
    </row>
    <row r="16" spans="1:17">
      <c r="A16" s="5">
        <v>6.81</v>
      </c>
      <c r="B16" s="23" t="s">
        <v>56</v>
      </c>
      <c r="C16" s="24">
        <v>136</v>
      </c>
      <c r="D16" s="5"/>
      <c r="E16" s="5">
        <v>3.58</v>
      </c>
      <c r="F16" s="32">
        <v>20.56</v>
      </c>
      <c r="G16" s="24">
        <v>15</v>
      </c>
      <c r="K16" s="25">
        <v>7.39</v>
      </c>
      <c r="L16" s="5" t="s">
        <v>57</v>
      </c>
      <c r="M16" s="26">
        <v>136</v>
      </c>
      <c r="N16" s="25">
        <v>2.75</v>
      </c>
      <c r="O16" s="25">
        <v>15.22</v>
      </c>
      <c r="P16" s="26">
        <v>15</v>
      </c>
    </row>
    <row r="17" spans="1:16">
      <c r="A17" s="5">
        <v>6.83</v>
      </c>
      <c r="B17" s="23" t="s">
        <v>58</v>
      </c>
      <c r="C17" s="24">
        <v>135</v>
      </c>
      <c r="D17" s="5"/>
      <c r="E17" s="5">
        <v>3.61</v>
      </c>
      <c r="F17" s="32">
        <v>21.28</v>
      </c>
      <c r="G17" s="24">
        <v>16</v>
      </c>
      <c r="K17" s="25">
        <v>7.41</v>
      </c>
      <c r="L17" s="5" t="s">
        <v>59</v>
      </c>
      <c r="M17" s="26">
        <v>135</v>
      </c>
      <c r="N17" s="25">
        <v>2.78</v>
      </c>
      <c r="O17" s="25">
        <v>15.74</v>
      </c>
      <c r="P17" s="26">
        <v>16</v>
      </c>
    </row>
    <row r="18" spans="1:16">
      <c r="A18" s="5">
        <v>6.85</v>
      </c>
      <c r="B18" s="23" t="s">
        <v>60</v>
      </c>
      <c r="C18" s="24">
        <v>134</v>
      </c>
      <c r="D18" s="5"/>
      <c r="E18" s="5">
        <v>3.64</v>
      </c>
      <c r="F18" s="32">
        <v>21.98</v>
      </c>
      <c r="G18" s="24">
        <v>17</v>
      </c>
      <c r="K18" s="25">
        <v>7.44</v>
      </c>
      <c r="L18" s="5" t="s">
        <v>61</v>
      </c>
      <c r="M18" s="26">
        <v>134</v>
      </c>
      <c r="N18" s="25">
        <v>2.81</v>
      </c>
      <c r="O18" s="25">
        <v>16.260000000000002</v>
      </c>
      <c r="P18" s="26">
        <v>17</v>
      </c>
    </row>
    <row r="19" spans="1:16">
      <c r="A19" s="5">
        <v>6.88</v>
      </c>
      <c r="B19" s="23" t="s">
        <v>62</v>
      </c>
      <c r="C19" s="24">
        <v>133</v>
      </c>
      <c r="D19" s="5"/>
      <c r="E19" s="5">
        <v>3.67</v>
      </c>
      <c r="F19" s="32">
        <v>22.7</v>
      </c>
      <c r="G19" s="24">
        <v>18</v>
      </c>
      <c r="K19" s="25">
        <v>7.46</v>
      </c>
      <c r="L19" s="5" t="s">
        <v>63</v>
      </c>
      <c r="M19" s="26">
        <v>133</v>
      </c>
      <c r="N19" s="25">
        <v>2.84</v>
      </c>
      <c r="O19" s="25">
        <v>16.8</v>
      </c>
      <c r="P19" s="26">
        <v>18</v>
      </c>
    </row>
    <row r="20" spans="1:16">
      <c r="A20" s="25">
        <v>6.9</v>
      </c>
      <c r="B20" s="23" t="s">
        <v>64</v>
      </c>
      <c r="C20" s="24">
        <v>132</v>
      </c>
      <c r="D20" s="5"/>
      <c r="E20" s="25">
        <v>3.7</v>
      </c>
      <c r="F20" s="32">
        <v>23.4</v>
      </c>
      <c r="G20" s="24">
        <v>19</v>
      </c>
      <c r="K20" s="25">
        <v>7.48</v>
      </c>
      <c r="L20" s="5" t="s">
        <v>65</v>
      </c>
      <c r="M20" s="26">
        <v>132</v>
      </c>
      <c r="N20" s="25">
        <v>2.87</v>
      </c>
      <c r="O20" s="25">
        <v>17.32</v>
      </c>
      <c r="P20" s="26">
        <v>19</v>
      </c>
    </row>
    <row r="21" spans="1:16">
      <c r="A21" s="27">
        <v>6.92</v>
      </c>
      <c r="B21" s="28" t="s">
        <v>66</v>
      </c>
      <c r="C21" s="29">
        <v>131</v>
      </c>
      <c r="D21" s="27"/>
      <c r="E21" s="27">
        <v>3.73</v>
      </c>
      <c r="F21" s="33">
        <v>24.1</v>
      </c>
      <c r="G21" s="29">
        <v>20</v>
      </c>
      <c r="K21" s="30">
        <v>7.51</v>
      </c>
      <c r="L21" s="27" t="s">
        <v>67</v>
      </c>
      <c r="M21" s="31">
        <v>131</v>
      </c>
      <c r="N21" s="30">
        <v>2.9</v>
      </c>
      <c r="O21" s="30">
        <v>17.84</v>
      </c>
      <c r="P21" s="31">
        <v>20</v>
      </c>
    </row>
    <row r="22" spans="1:16">
      <c r="A22" s="5">
        <v>6.94</v>
      </c>
      <c r="B22" s="23" t="s">
        <v>68</v>
      </c>
      <c r="C22" s="24">
        <v>130</v>
      </c>
      <c r="D22" s="5"/>
      <c r="E22" s="5">
        <v>3.76</v>
      </c>
      <c r="F22" s="32">
        <v>24.82</v>
      </c>
      <c r="G22" s="24">
        <v>21</v>
      </c>
      <c r="K22" s="25">
        <v>7.53</v>
      </c>
      <c r="L22" s="5" t="s">
        <v>69</v>
      </c>
      <c r="M22" s="26">
        <v>130</v>
      </c>
      <c r="N22" s="25">
        <v>2.93</v>
      </c>
      <c r="O22" s="25">
        <v>18.36</v>
      </c>
      <c r="P22" s="26">
        <v>21</v>
      </c>
    </row>
    <row r="23" spans="1:16">
      <c r="A23" s="5">
        <v>6.96</v>
      </c>
      <c r="B23" s="5" t="s">
        <v>70</v>
      </c>
      <c r="C23" s="24">
        <v>129</v>
      </c>
      <c r="D23" s="5"/>
      <c r="E23" s="5">
        <v>3.79</v>
      </c>
      <c r="F23" s="32">
        <v>25.52</v>
      </c>
      <c r="G23" s="24">
        <v>22</v>
      </c>
      <c r="K23" s="25">
        <v>7.55</v>
      </c>
      <c r="L23" s="5" t="s">
        <v>71</v>
      </c>
      <c r="M23" s="26">
        <v>129</v>
      </c>
      <c r="N23" s="25">
        <v>2.96</v>
      </c>
      <c r="O23" s="25">
        <v>18.88</v>
      </c>
      <c r="P23" s="26">
        <v>22</v>
      </c>
    </row>
    <row r="24" spans="1:16">
      <c r="A24" s="5">
        <v>6.98</v>
      </c>
      <c r="B24" s="5" t="s">
        <v>72</v>
      </c>
      <c r="C24" s="24">
        <v>128</v>
      </c>
      <c r="D24" s="5"/>
      <c r="E24" s="5">
        <v>3.82</v>
      </c>
      <c r="F24" s="32">
        <v>26.22</v>
      </c>
      <c r="G24" s="24">
        <v>23</v>
      </c>
      <c r="K24" s="25">
        <v>7.58</v>
      </c>
      <c r="L24" s="5" t="s">
        <v>73</v>
      </c>
      <c r="M24" s="26">
        <v>128</v>
      </c>
      <c r="N24" s="25">
        <v>2.99</v>
      </c>
      <c r="O24" s="25">
        <v>19</v>
      </c>
      <c r="P24" s="26">
        <v>23</v>
      </c>
    </row>
    <row r="25" spans="1:16">
      <c r="A25" s="5">
        <v>7.01</v>
      </c>
      <c r="B25" s="5" t="s">
        <v>74</v>
      </c>
      <c r="C25" s="24">
        <v>127</v>
      </c>
      <c r="D25" s="5"/>
      <c r="E25" s="5">
        <v>3.85</v>
      </c>
      <c r="F25" s="32">
        <v>26.92</v>
      </c>
      <c r="G25" s="24">
        <v>24</v>
      </c>
      <c r="K25" s="25">
        <v>7.6</v>
      </c>
      <c r="L25" s="5" t="s">
        <v>75</v>
      </c>
      <c r="M25" s="26">
        <v>127</v>
      </c>
      <c r="N25" s="25">
        <v>3.02</v>
      </c>
      <c r="O25" s="25">
        <v>19.399999999999999</v>
      </c>
      <c r="P25" s="26">
        <v>24</v>
      </c>
    </row>
    <row r="26" spans="1:16">
      <c r="A26" s="5">
        <v>7.03</v>
      </c>
      <c r="B26" s="5" t="s">
        <v>76</v>
      </c>
      <c r="C26" s="24">
        <v>126</v>
      </c>
      <c r="D26" s="5"/>
      <c r="E26" s="5">
        <v>3.88</v>
      </c>
      <c r="F26" s="32">
        <v>27.64</v>
      </c>
      <c r="G26" s="24">
        <v>25</v>
      </c>
      <c r="K26" s="25">
        <v>7.62</v>
      </c>
      <c r="L26" s="5" t="s">
        <v>77</v>
      </c>
      <c r="M26" s="26">
        <v>126</v>
      </c>
      <c r="N26" s="25">
        <v>3.05</v>
      </c>
      <c r="O26" s="25">
        <v>20.440000000000001</v>
      </c>
      <c r="P26" s="26">
        <v>25</v>
      </c>
    </row>
    <row r="27" spans="1:16">
      <c r="A27" s="5">
        <v>7.05</v>
      </c>
      <c r="B27" s="5" t="s">
        <v>78</v>
      </c>
      <c r="C27" s="24">
        <v>125</v>
      </c>
      <c r="D27" s="5"/>
      <c r="E27" s="5">
        <v>3.91</v>
      </c>
      <c r="F27" s="32">
        <v>28.34</v>
      </c>
      <c r="G27" s="24">
        <v>26</v>
      </c>
      <c r="K27" s="25">
        <v>7.65</v>
      </c>
      <c r="L27" s="5" t="s">
        <v>79</v>
      </c>
      <c r="M27" s="26">
        <v>125</v>
      </c>
      <c r="N27" s="25">
        <v>3.08</v>
      </c>
      <c r="O27" s="25">
        <v>20.96</v>
      </c>
      <c r="P27" s="26">
        <v>26</v>
      </c>
    </row>
    <row r="28" spans="1:16">
      <c r="A28" s="5">
        <v>7.07</v>
      </c>
      <c r="B28" s="5" t="s">
        <v>80</v>
      </c>
      <c r="C28" s="24">
        <v>124</v>
      </c>
      <c r="D28" s="5"/>
      <c r="E28" s="5">
        <v>3.94</v>
      </c>
      <c r="F28" s="32">
        <v>29.04</v>
      </c>
      <c r="G28" s="24">
        <v>27</v>
      </c>
      <c r="K28" s="25">
        <v>7.67</v>
      </c>
      <c r="L28" s="5" t="s">
        <v>81</v>
      </c>
      <c r="M28" s="26">
        <v>124</v>
      </c>
      <c r="N28" s="25">
        <v>3.11</v>
      </c>
      <c r="O28" s="25">
        <v>21.48</v>
      </c>
      <c r="P28" s="26">
        <v>27</v>
      </c>
    </row>
    <row r="29" spans="1:16">
      <c r="A29" s="5">
        <v>7.09</v>
      </c>
      <c r="B29" s="5" t="s">
        <v>82</v>
      </c>
      <c r="C29" s="24">
        <v>123</v>
      </c>
      <c r="D29" s="5"/>
      <c r="E29" s="5">
        <v>3.97</v>
      </c>
      <c r="F29" s="32">
        <v>29.74</v>
      </c>
      <c r="G29" s="24">
        <v>28</v>
      </c>
      <c r="K29" s="25">
        <v>7.7</v>
      </c>
      <c r="L29" s="5" t="s">
        <v>83</v>
      </c>
      <c r="M29" s="26">
        <v>123</v>
      </c>
      <c r="N29" s="25">
        <v>3.14</v>
      </c>
      <c r="O29" s="25">
        <v>22</v>
      </c>
      <c r="P29" s="26">
        <v>28</v>
      </c>
    </row>
    <row r="30" spans="1:16">
      <c r="A30" s="5">
        <v>7.12</v>
      </c>
      <c r="B30" s="5" t="s">
        <v>84</v>
      </c>
      <c r="C30" s="24">
        <v>122</v>
      </c>
      <c r="D30" s="5"/>
      <c r="E30" s="25">
        <v>4</v>
      </c>
      <c r="F30" s="32">
        <v>30.44</v>
      </c>
      <c r="G30" s="24">
        <v>29</v>
      </c>
      <c r="K30" s="25">
        <v>7.72</v>
      </c>
      <c r="L30" s="5" t="s">
        <v>85</v>
      </c>
      <c r="M30" s="26">
        <v>122</v>
      </c>
      <c r="N30" s="25">
        <v>3.17</v>
      </c>
      <c r="O30" s="25">
        <v>22.52</v>
      </c>
      <c r="P30" s="26">
        <v>29</v>
      </c>
    </row>
    <row r="31" spans="1:16">
      <c r="A31" s="27">
        <v>7.14</v>
      </c>
      <c r="B31" s="27" t="s">
        <v>86</v>
      </c>
      <c r="C31" s="29">
        <v>121</v>
      </c>
      <c r="D31" s="27"/>
      <c r="E31" s="27">
        <v>4.03</v>
      </c>
      <c r="F31" s="27">
        <v>31.14</v>
      </c>
      <c r="G31" s="29">
        <v>30</v>
      </c>
      <c r="K31" s="30">
        <v>7.75</v>
      </c>
      <c r="L31" s="27" t="s">
        <v>87</v>
      </c>
      <c r="M31" s="31">
        <v>121</v>
      </c>
      <c r="N31" s="30">
        <v>3.2</v>
      </c>
      <c r="O31" s="30">
        <v>23.04</v>
      </c>
      <c r="P31" s="31">
        <v>30</v>
      </c>
    </row>
    <row r="32" spans="1:16">
      <c r="A32" s="5">
        <v>7.16</v>
      </c>
      <c r="B32" s="5" t="s">
        <v>88</v>
      </c>
      <c r="C32" s="24">
        <v>120</v>
      </c>
      <c r="D32" s="5"/>
      <c r="E32" s="5">
        <v>4.0599999999999996</v>
      </c>
      <c r="F32" s="5">
        <v>31.84</v>
      </c>
      <c r="G32" s="24">
        <v>31</v>
      </c>
      <c r="K32" s="25">
        <v>7.77</v>
      </c>
      <c r="L32" s="5" t="s">
        <v>89</v>
      </c>
      <c r="M32" s="26">
        <v>120</v>
      </c>
      <c r="N32" s="25">
        <v>3.23</v>
      </c>
      <c r="O32" s="25">
        <v>23.56</v>
      </c>
      <c r="P32" s="26">
        <v>31</v>
      </c>
    </row>
    <row r="33" spans="1:16">
      <c r="A33" s="5">
        <v>7.18</v>
      </c>
      <c r="B33" s="5" t="s">
        <v>90</v>
      </c>
      <c r="C33" s="24">
        <v>119</v>
      </c>
      <c r="D33" s="5"/>
      <c r="E33" s="5">
        <v>4.09</v>
      </c>
      <c r="F33" s="5">
        <v>32.54</v>
      </c>
      <c r="G33" s="24">
        <v>32</v>
      </c>
      <c r="K33" s="25">
        <v>7.79</v>
      </c>
      <c r="L33" s="5" t="s">
        <v>91</v>
      </c>
      <c r="M33" s="26">
        <v>119</v>
      </c>
      <c r="N33" s="25">
        <v>3.26</v>
      </c>
      <c r="O33" s="25">
        <v>24.08</v>
      </c>
      <c r="P33" s="26">
        <v>32</v>
      </c>
    </row>
    <row r="34" spans="1:16">
      <c r="A34" s="5">
        <v>7.21</v>
      </c>
      <c r="B34" s="5" t="s">
        <v>92</v>
      </c>
      <c r="C34" s="24">
        <v>118</v>
      </c>
      <c r="D34" s="5"/>
      <c r="E34" s="5">
        <v>4.12</v>
      </c>
      <c r="F34" s="5">
        <v>33.24</v>
      </c>
      <c r="G34" s="24">
        <v>33</v>
      </c>
      <c r="K34" s="25">
        <v>7.82</v>
      </c>
      <c r="L34" s="5" t="s">
        <v>93</v>
      </c>
      <c r="M34" s="26">
        <v>118</v>
      </c>
      <c r="N34" s="25">
        <v>3.29</v>
      </c>
      <c r="O34" s="25">
        <v>24.6</v>
      </c>
      <c r="P34" s="26">
        <v>33</v>
      </c>
    </row>
    <row r="35" spans="1:16">
      <c r="A35" s="5">
        <v>7.23</v>
      </c>
      <c r="B35" s="5" t="s">
        <v>94</v>
      </c>
      <c r="C35" s="24">
        <v>117</v>
      </c>
      <c r="D35" s="5"/>
      <c r="E35" s="5">
        <v>4.1500000000000004</v>
      </c>
      <c r="F35" s="5">
        <v>33.94</v>
      </c>
      <c r="G35" s="24">
        <v>34</v>
      </c>
      <c r="K35" s="25">
        <v>7.84</v>
      </c>
      <c r="L35" s="5" t="s">
        <v>95</v>
      </c>
      <c r="M35" s="26">
        <v>117</v>
      </c>
      <c r="N35" s="25">
        <v>3.32</v>
      </c>
      <c r="O35" s="25">
        <v>25.12</v>
      </c>
      <c r="P35" s="26">
        <v>34</v>
      </c>
    </row>
    <row r="36" spans="1:16">
      <c r="A36" s="5">
        <v>7.25</v>
      </c>
      <c r="B36" s="5" t="s">
        <v>96</v>
      </c>
      <c r="C36" s="24">
        <v>116</v>
      </c>
      <c r="D36" s="5"/>
      <c r="E36" s="5">
        <v>4.18</v>
      </c>
      <c r="F36" s="5">
        <v>34.64</v>
      </c>
      <c r="G36" s="24">
        <v>35</v>
      </c>
      <c r="K36" s="25">
        <v>7.87</v>
      </c>
      <c r="L36" s="5" t="s">
        <v>97</v>
      </c>
      <c r="M36" s="26">
        <v>116</v>
      </c>
      <c r="N36" s="25">
        <v>3.35</v>
      </c>
      <c r="O36" s="25">
        <v>25.62</v>
      </c>
      <c r="P36" s="26">
        <v>35</v>
      </c>
    </row>
    <row r="37" spans="1:16">
      <c r="A37" s="5">
        <v>7.27</v>
      </c>
      <c r="B37" s="5" t="s">
        <v>98</v>
      </c>
      <c r="C37" s="24">
        <v>115</v>
      </c>
      <c r="D37" s="5"/>
      <c r="E37" s="5">
        <v>4.21</v>
      </c>
      <c r="F37" s="5">
        <v>35.340000000000003</v>
      </c>
      <c r="G37" s="24">
        <v>36</v>
      </c>
      <c r="K37" s="25">
        <v>7.89</v>
      </c>
      <c r="L37" s="5" t="s">
        <v>99</v>
      </c>
      <c r="M37" s="26">
        <v>115</v>
      </c>
      <c r="N37" s="25">
        <v>3.38</v>
      </c>
      <c r="O37" s="25">
        <v>26.14</v>
      </c>
      <c r="P37" s="26">
        <v>36</v>
      </c>
    </row>
    <row r="38" spans="1:16">
      <c r="A38" s="25">
        <v>7.3</v>
      </c>
      <c r="B38" s="5" t="s">
        <v>100</v>
      </c>
      <c r="C38" s="24">
        <v>114</v>
      </c>
      <c r="D38" s="5"/>
      <c r="E38" s="5">
        <v>4.24</v>
      </c>
      <c r="F38" s="5">
        <v>36.020000000000003</v>
      </c>
      <c r="G38" s="24">
        <v>37</v>
      </c>
      <c r="K38" s="25">
        <v>7.92</v>
      </c>
      <c r="L38" s="5" t="s">
        <v>101</v>
      </c>
      <c r="M38" s="26">
        <v>114</v>
      </c>
      <c r="N38" s="25">
        <v>3.41</v>
      </c>
      <c r="O38" s="25">
        <v>26.66</v>
      </c>
      <c r="P38" s="26">
        <v>37</v>
      </c>
    </row>
    <row r="39" spans="1:16">
      <c r="A39" s="5">
        <v>7.32</v>
      </c>
      <c r="B39" s="5" t="s">
        <v>102</v>
      </c>
      <c r="C39" s="24">
        <v>113</v>
      </c>
      <c r="D39" s="5"/>
      <c r="E39" s="5">
        <v>4.2699999999999996</v>
      </c>
      <c r="F39" s="5">
        <v>36.72</v>
      </c>
      <c r="G39" s="24">
        <v>38</v>
      </c>
      <c r="K39" s="25">
        <v>7.94</v>
      </c>
      <c r="L39" s="5" t="s">
        <v>103</v>
      </c>
      <c r="M39" s="26">
        <v>113</v>
      </c>
      <c r="N39" s="25">
        <v>3.44</v>
      </c>
      <c r="O39" s="25">
        <v>27.18</v>
      </c>
      <c r="P39" s="26">
        <v>38</v>
      </c>
    </row>
    <row r="40" spans="1:16">
      <c r="A40" s="5">
        <v>7.34</v>
      </c>
      <c r="B40" s="5" t="s">
        <v>104</v>
      </c>
      <c r="C40" s="24">
        <v>112</v>
      </c>
      <c r="D40" s="5"/>
      <c r="E40" s="25">
        <v>4.3</v>
      </c>
      <c r="F40" s="5">
        <v>37.42</v>
      </c>
      <c r="G40" s="24">
        <v>39</v>
      </c>
      <c r="K40" s="25">
        <v>7.97</v>
      </c>
      <c r="L40" s="5" t="s">
        <v>105</v>
      </c>
      <c r="M40" s="26">
        <v>112</v>
      </c>
      <c r="N40" s="25">
        <v>3.47</v>
      </c>
      <c r="O40" s="25">
        <v>27.68</v>
      </c>
      <c r="P40" s="26">
        <v>39</v>
      </c>
    </row>
    <row r="41" spans="1:16">
      <c r="A41" s="27">
        <v>7.37</v>
      </c>
      <c r="B41" s="27" t="s">
        <v>106</v>
      </c>
      <c r="C41" s="29">
        <v>111</v>
      </c>
      <c r="D41" s="27"/>
      <c r="E41" s="27">
        <v>4.33</v>
      </c>
      <c r="F41" s="27">
        <v>38.119999999999997</v>
      </c>
      <c r="G41" s="29">
        <v>40</v>
      </c>
      <c r="K41" s="30">
        <v>7.99</v>
      </c>
      <c r="L41" s="27" t="s">
        <v>107</v>
      </c>
      <c r="M41" s="31">
        <v>111</v>
      </c>
      <c r="N41" s="30">
        <v>3.5</v>
      </c>
      <c r="O41" s="30">
        <v>28.2</v>
      </c>
      <c r="P41" s="31">
        <v>40</v>
      </c>
    </row>
    <row r="42" spans="1:16">
      <c r="A42" s="5">
        <v>7.39</v>
      </c>
      <c r="B42" s="5" t="s">
        <v>108</v>
      </c>
      <c r="C42" s="24">
        <v>110</v>
      </c>
      <c r="D42" s="5"/>
      <c r="E42" s="5">
        <v>4.3600000000000003</v>
      </c>
      <c r="F42" s="5">
        <v>38.799999999999997</v>
      </c>
      <c r="G42" s="24">
        <v>41</v>
      </c>
      <c r="K42" s="25">
        <v>8.02</v>
      </c>
      <c r="L42" s="5" t="s">
        <v>109</v>
      </c>
      <c r="M42" s="26">
        <v>110</v>
      </c>
      <c r="N42" s="25">
        <v>3.53</v>
      </c>
      <c r="O42" s="25">
        <v>28.72</v>
      </c>
      <c r="P42" s="26">
        <v>41</v>
      </c>
    </row>
    <row r="43" spans="1:16">
      <c r="A43" s="5">
        <v>7.41</v>
      </c>
      <c r="B43" s="5" t="s">
        <v>110</v>
      </c>
      <c r="C43" s="24">
        <v>109</v>
      </c>
      <c r="D43" s="5"/>
      <c r="E43" s="5">
        <v>4.3899999999999997</v>
      </c>
      <c r="F43" s="5">
        <v>39.5</v>
      </c>
      <c r="G43" s="24">
        <v>42</v>
      </c>
      <c r="K43" s="25">
        <v>8.0500000000000007</v>
      </c>
      <c r="L43" s="5" t="s">
        <v>111</v>
      </c>
      <c r="M43" s="26">
        <v>109</v>
      </c>
      <c r="N43" s="25">
        <v>3.56</v>
      </c>
      <c r="O43" s="25">
        <v>29.22</v>
      </c>
      <c r="P43" s="26">
        <v>42</v>
      </c>
    </row>
    <row r="44" spans="1:16">
      <c r="A44" s="5">
        <v>7.44</v>
      </c>
      <c r="B44" s="5" t="s">
        <v>112</v>
      </c>
      <c r="C44" s="24">
        <v>108</v>
      </c>
      <c r="D44" s="5"/>
      <c r="E44" s="5">
        <v>4.42</v>
      </c>
      <c r="F44" s="5">
        <v>40.18</v>
      </c>
      <c r="G44" s="24">
        <v>43</v>
      </c>
      <c r="K44" s="25">
        <v>8.07</v>
      </c>
      <c r="L44" s="5" t="s">
        <v>113</v>
      </c>
      <c r="M44" s="26">
        <v>108</v>
      </c>
      <c r="N44" s="25">
        <v>3.59</v>
      </c>
      <c r="O44" s="25">
        <v>29.74</v>
      </c>
      <c r="P44" s="26">
        <v>43</v>
      </c>
    </row>
    <row r="45" spans="1:16">
      <c r="A45" s="5">
        <v>7.46</v>
      </c>
      <c r="B45" s="5" t="s">
        <v>114</v>
      </c>
      <c r="C45" s="24">
        <v>107</v>
      </c>
      <c r="D45" s="5"/>
      <c r="E45" s="5">
        <v>4.45</v>
      </c>
      <c r="F45" s="5">
        <v>40.880000000000003</v>
      </c>
      <c r="G45" s="24">
        <v>44</v>
      </c>
      <c r="K45" s="25">
        <v>8.1</v>
      </c>
      <c r="L45" s="5" t="s">
        <v>115</v>
      </c>
      <c r="M45" s="26">
        <v>107</v>
      </c>
      <c r="N45" s="25">
        <v>3.62</v>
      </c>
      <c r="O45" s="25">
        <v>30.26</v>
      </c>
      <c r="P45" s="26">
        <v>44</v>
      </c>
    </row>
    <row r="46" spans="1:16">
      <c r="A46" s="5">
        <v>7.49</v>
      </c>
      <c r="B46" s="5" t="s">
        <v>116</v>
      </c>
      <c r="C46" s="24">
        <v>106</v>
      </c>
      <c r="D46" s="5"/>
      <c r="E46" s="5">
        <v>4.4800000000000004</v>
      </c>
      <c r="F46" s="5">
        <v>41.56</v>
      </c>
      <c r="G46" s="24">
        <v>45</v>
      </c>
      <c r="K46" s="25">
        <v>8.1199999999999992</v>
      </c>
      <c r="L46" s="5" t="s">
        <v>117</v>
      </c>
      <c r="M46" s="26">
        <v>106</v>
      </c>
      <c r="N46" s="25">
        <v>3.65</v>
      </c>
      <c r="O46" s="25">
        <v>30.76</v>
      </c>
      <c r="P46" s="26">
        <v>45</v>
      </c>
    </row>
    <row r="47" spans="1:16">
      <c r="A47" s="5">
        <v>7.51</v>
      </c>
      <c r="B47" s="5" t="s">
        <v>118</v>
      </c>
      <c r="C47" s="24">
        <v>105</v>
      </c>
      <c r="D47" s="5"/>
      <c r="E47" s="5">
        <v>4.51</v>
      </c>
      <c r="F47" s="5">
        <v>42.26</v>
      </c>
      <c r="G47" s="24">
        <v>46</v>
      </c>
      <c r="K47" s="25">
        <v>8.15</v>
      </c>
      <c r="L47" s="5" t="s">
        <v>119</v>
      </c>
      <c r="M47" s="26">
        <v>105</v>
      </c>
      <c r="N47" s="25">
        <v>3.68</v>
      </c>
      <c r="O47" s="25">
        <v>31.28</v>
      </c>
      <c r="P47" s="26">
        <v>46</v>
      </c>
    </row>
    <row r="48" spans="1:16">
      <c r="A48" s="5">
        <v>7.53</v>
      </c>
      <c r="B48" s="5" t="s">
        <v>120</v>
      </c>
      <c r="C48" s="24">
        <v>104</v>
      </c>
      <c r="D48" s="5"/>
      <c r="E48" s="5">
        <v>4.54</v>
      </c>
      <c r="F48" s="5">
        <v>42.94</v>
      </c>
      <c r="G48" s="24">
        <v>47</v>
      </c>
      <c r="K48" s="25">
        <v>8.17</v>
      </c>
      <c r="L48" s="5" t="s">
        <v>121</v>
      </c>
      <c r="M48" s="26">
        <v>104</v>
      </c>
      <c r="N48" s="25">
        <v>3.71</v>
      </c>
      <c r="O48" s="25">
        <v>31.78</v>
      </c>
      <c r="P48" s="26">
        <v>47</v>
      </c>
    </row>
    <row r="49" spans="1:16">
      <c r="A49" s="5">
        <v>7.56</v>
      </c>
      <c r="B49" s="5" t="s">
        <v>122</v>
      </c>
      <c r="C49" s="24">
        <v>103</v>
      </c>
      <c r="D49" s="5"/>
      <c r="E49" s="5">
        <v>4.57</v>
      </c>
      <c r="F49" s="5">
        <v>43.64</v>
      </c>
      <c r="G49" s="24">
        <v>48</v>
      </c>
      <c r="K49" s="25">
        <v>8.1999999999999993</v>
      </c>
      <c r="L49" s="5" t="s">
        <v>123</v>
      </c>
      <c r="M49" s="26">
        <v>103</v>
      </c>
      <c r="N49" s="25">
        <v>3.74</v>
      </c>
      <c r="O49" s="25">
        <v>32.299999999999997</v>
      </c>
      <c r="P49" s="26">
        <v>48</v>
      </c>
    </row>
    <row r="50" spans="1:16">
      <c r="A50" s="5">
        <v>7.58</v>
      </c>
      <c r="B50" s="5" t="s">
        <v>124</v>
      </c>
      <c r="C50" s="24">
        <v>102</v>
      </c>
      <c r="D50" s="5"/>
      <c r="E50" s="25">
        <v>4.5999999999999996</v>
      </c>
      <c r="F50" s="5">
        <v>44.32</v>
      </c>
      <c r="G50" s="24">
        <v>49</v>
      </c>
      <c r="K50" s="25">
        <v>8.23</v>
      </c>
      <c r="L50" s="5" t="s">
        <v>125</v>
      </c>
      <c r="M50" s="26">
        <v>102</v>
      </c>
      <c r="N50" s="25">
        <v>3.77</v>
      </c>
      <c r="O50" s="25">
        <v>32.799999999999997</v>
      </c>
      <c r="P50" s="26">
        <v>49</v>
      </c>
    </row>
    <row r="51" spans="1:16">
      <c r="A51" s="27">
        <v>7.61</v>
      </c>
      <c r="B51" s="27" t="s">
        <v>126</v>
      </c>
      <c r="C51" s="29">
        <v>101</v>
      </c>
      <c r="D51" s="27"/>
      <c r="E51" s="27">
        <v>4.63</v>
      </c>
      <c r="F51" s="27">
        <v>45.02</v>
      </c>
      <c r="G51" s="29">
        <v>50</v>
      </c>
      <c r="K51" s="30">
        <v>8.25</v>
      </c>
      <c r="L51" s="27" t="s">
        <v>127</v>
      </c>
      <c r="M51" s="31">
        <v>101</v>
      </c>
      <c r="N51" s="30">
        <v>3.8</v>
      </c>
      <c r="O51" s="30">
        <v>33.299999999999997</v>
      </c>
      <c r="P51" s="31">
        <v>50</v>
      </c>
    </row>
    <row r="52" spans="1:16">
      <c r="A52" s="5">
        <v>7.63</v>
      </c>
      <c r="B52" s="5" t="s">
        <v>128</v>
      </c>
      <c r="C52" s="24">
        <v>100</v>
      </c>
      <c r="D52" s="5"/>
      <c r="E52" s="5">
        <v>4.66</v>
      </c>
      <c r="F52" s="5">
        <v>45.7</v>
      </c>
      <c r="G52" s="24">
        <v>51</v>
      </c>
      <c r="K52" s="25">
        <v>8.2799999999999994</v>
      </c>
      <c r="L52" s="5" t="s">
        <v>129</v>
      </c>
      <c r="M52" s="26">
        <v>100</v>
      </c>
      <c r="N52" s="25">
        <v>3.83</v>
      </c>
      <c r="O52" s="25">
        <v>33.82</v>
      </c>
      <c r="P52" s="26">
        <v>51</v>
      </c>
    </row>
    <row r="53" spans="1:16">
      <c r="A53" s="5">
        <v>7.66</v>
      </c>
      <c r="B53" s="5" t="s">
        <v>130</v>
      </c>
      <c r="C53" s="24">
        <v>99</v>
      </c>
      <c r="D53" s="5"/>
      <c r="E53" s="5">
        <v>4.6900000000000004</v>
      </c>
      <c r="F53" s="5">
        <v>46.38</v>
      </c>
      <c r="G53" s="24">
        <v>52</v>
      </c>
      <c r="K53" s="25">
        <v>8.31</v>
      </c>
      <c r="L53" s="5" t="s">
        <v>131</v>
      </c>
      <c r="M53" s="26">
        <v>99</v>
      </c>
      <c r="N53" s="25">
        <v>3.86</v>
      </c>
      <c r="O53" s="25">
        <v>34.32</v>
      </c>
      <c r="P53" s="26">
        <v>52</v>
      </c>
    </row>
    <row r="54" spans="1:16">
      <c r="A54" s="5">
        <v>7.68</v>
      </c>
      <c r="B54" s="5" t="s">
        <v>132</v>
      </c>
      <c r="C54" s="24">
        <v>98</v>
      </c>
      <c r="D54" s="5"/>
      <c r="E54" s="5">
        <v>4.72</v>
      </c>
      <c r="F54" s="5">
        <v>47.06</v>
      </c>
      <c r="G54" s="24">
        <v>53</v>
      </c>
      <c r="K54" s="25">
        <v>8.33</v>
      </c>
      <c r="L54" s="5" t="s">
        <v>133</v>
      </c>
      <c r="M54" s="26">
        <v>98</v>
      </c>
      <c r="N54" s="25">
        <v>3.89</v>
      </c>
      <c r="O54" s="25">
        <v>34.840000000000003</v>
      </c>
      <c r="P54" s="26">
        <v>53</v>
      </c>
    </row>
    <row r="55" spans="1:16">
      <c r="A55" s="5">
        <v>7.71</v>
      </c>
      <c r="B55" s="5" t="s">
        <v>134</v>
      </c>
      <c r="C55" s="24">
        <v>97</v>
      </c>
      <c r="D55" s="5"/>
      <c r="E55" s="5">
        <v>4.75</v>
      </c>
      <c r="F55" s="5">
        <v>47.76</v>
      </c>
      <c r="G55" s="24">
        <v>54</v>
      </c>
      <c r="K55" s="25">
        <v>8.36</v>
      </c>
      <c r="L55" s="5" t="s">
        <v>135</v>
      </c>
      <c r="M55" s="26">
        <v>97</v>
      </c>
      <c r="N55" s="25">
        <v>3.92</v>
      </c>
      <c r="O55" s="25">
        <v>35.340000000000003</v>
      </c>
      <c r="P55" s="26">
        <v>54</v>
      </c>
    </row>
    <row r="56" spans="1:16">
      <c r="A56" s="5">
        <v>7.73</v>
      </c>
      <c r="B56" s="5" t="s">
        <v>136</v>
      </c>
      <c r="C56" s="24">
        <v>96</v>
      </c>
      <c r="D56" s="5"/>
      <c r="E56" s="5">
        <v>4.78</v>
      </c>
      <c r="F56" s="5">
        <v>48.44</v>
      </c>
      <c r="G56" s="24">
        <v>55</v>
      </c>
      <c r="K56" s="25">
        <v>8.39</v>
      </c>
      <c r="L56" s="5" t="s">
        <v>137</v>
      </c>
      <c r="M56" s="26">
        <v>96</v>
      </c>
      <c r="N56" s="25">
        <v>3.95</v>
      </c>
      <c r="O56" s="25">
        <v>35.840000000000003</v>
      </c>
      <c r="P56" s="26">
        <v>55</v>
      </c>
    </row>
    <row r="57" spans="1:16">
      <c r="A57" s="5">
        <v>7.76</v>
      </c>
      <c r="B57" s="5" t="s">
        <v>138</v>
      </c>
      <c r="C57" s="24">
        <v>95</v>
      </c>
      <c r="D57" s="5"/>
      <c r="E57" s="5">
        <v>4.8099999999999996</v>
      </c>
      <c r="F57" s="5">
        <v>49.12</v>
      </c>
      <c r="G57" s="24">
        <v>56</v>
      </c>
      <c r="K57" s="25">
        <v>8.42</v>
      </c>
      <c r="L57" s="5" t="s">
        <v>139</v>
      </c>
      <c r="M57" s="26">
        <v>95</v>
      </c>
      <c r="N57" s="25">
        <v>3.98</v>
      </c>
      <c r="O57" s="25">
        <v>36.340000000000003</v>
      </c>
      <c r="P57" s="26">
        <v>56</v>
      </c>
    </row>
    <row r="58" spans="1:16">
      <c r="A58" s="5">
        <v>7.78</v>
      </c>
      <c r="B58" s="5" t="s">
        <v>140</v>
      </c>
      <c r="C58" s="24">
        <v>94</v>
      </c>
      <c r="D58" s="5"/>
      <c r="E58" s="5">
        <v>4.84</v>
      </c>
      <c r="F58" s="25">
        <v>49.8</v>
      </c>
      <c r="G58" s="24">
        <v>57</v>
      </c>
      <c r="K58" s="25">
        <v>8.44</v>
      </c>
      <c r="L58" s="5" t="s">
        <v>141</v>
      </c>
      <c r="M58" s="26">
        <v>94</v>
      </c>
      <c r="N58" s="25">
        <v>4.01</v>
      </c>
      <c r="O58" s="25">
        <v>36.86</v>
      </c>
      <c r="P58" s="26">
        <v>57</v>
      </c>
    </row>
    <row r="59" spans="1:16">
      <c r="A59" s="5">
        <v>7.81</v>
      </c>
      <c r="B59" s="5" t="s">
        <v>142</v>
      </c>
      <c r="C59" s="24">
        <v>93</v>
      </c>
      <c r="D59" s="5"/>
      <c r="E59" s="5">
        <v>4.87</v>
      </c>
      <c r="F59" s="5">
        <v>50.48</v>
      </c>
      <c r="G59" s="24">
        <v>58</v>
      </c>
      <c r="K59" s="25">
        <v>8.4700000000000006</v>
      </c>
      <c r="L59" s="5" t="s">
        <v>143</v>
      </c>
      <c r="M59" s="26">
        <v>93</v>
      </c>
      <c r="N59" s="25">
        <v>4.04</v>
      </c>
      <c r="O59" s="25">
        <v>37.36</v>
      </c>
      <c r="P59" s="26">
        <v>58</v>
      </c>
    </row>
    <row r="60" spans="1:16">
      <c r="A60" s="5">
        <v>7.83</v>
      </c>
      <c r="B60" s="5" t="s">
        <v>144</v>
      </c>
      <c r="C60" s="24">
        <v>92</v>
      </c>
      <c r="D60" s="5"/>
      <c r="E60" s="25">
        <v>4.9000000000000004</v>
      </c>
      <c r="F60" s="5">
        <v>51.16</v>
      </c>
      <c r="G60" s="24">
        <v>59</v>
      </c>
      <c r="K60" s="25">
        <v>8.5</v>
      </c>
      <c r="L60" s="5" t="s">
        <v>145</v>
      </c>
      <c r="M60" s="26">
        <v>92</v>
      </c>
      <c r="N60" s="25">
        <v>4.07</v>
      </c>
      <c r="O60" s="25">
        <v>37.86</v>
      </c>
      <c r="P60" s="26">
        <v>59</v>
      </c>
    </row>
    <row r="61" spans="1:16">
      <c r="A61" s="27">
        <v>7.86</v>
      </c>
      <c r="B61" s="27" t="s">
        <v>146</v>
      </c>
      <c r="C61" s="29">
        <v>91</v>
      </c>
      <c r="D61" s="27"/>
      <c r="E61" s="27">
        <v>4.93</v>
      </c>
      <c r="F61" s="27">
        <v>51.84</v>
      </c>
      <c r="G61" s="29">
        <v>60</v>
      </c>
      <c r="K61" s="30">
        <v>8.5299999999999994</v>
      </c>
      <c r="L61" s="27" t="s">
        <v>147</v>
      </c>
      <c r="M61" s="31">
        <v>91</v>
      </c>
      <c r="N61" s="30">
        <v>4.0999999999999996</v>
      </c>
      <c r="O61" s="30">
        <v>38.36</v>
      </c>
      <c r="P61" s="31">
        <v>60</v>
      </c>
    </row>
    <row r="62" spans="1:16">
      <c r="A62" s="5">
        <v>7.89</v>
      </c>
      <c r="B62" s="5" t="s">
        <v>148</v>
      </c>
      <c r="C62" s="24">
        <v>90</v>
      </c>
      <c r="D62" s="5"/>
      <c r="E62" s="5">
        <v>4.96</v>
      </c>
      <c r="F62" s="5">
        <v>52.52</v>
      </c>
      <c r="G62" s="24">
        <v>61</v>
      </c>
      <c r="K62" s="25">
        <v>8.56</v>
      </c>
      <c r="L62" s="5" t="s">
        <v>149</v>
      </c>
      <c r="M62" s="26">
        <v>90</v>
      </c>
      <c r="N62" s="25">
        <v>4.13</v>
      </c>
      <c r="O62" s="25">
        <v>38.86</v>
      </c>
      <c r="P62" s="26">
        <v>61</v>
      </c>
    </row>
    <row r="63" spans="1:16">
      <c r="A63" s="5">
        <v>7.91</v>
      </c>
      <c r="B63" s="5" t="s">
        <v>150</v>
      </c>
      <c r="C63" s="24">
        <v>89</v>
      </c>
      <c r="D63" s="5"/>
      <c r="E63" s="5">
        <v>4.99</v>
      </c>
      <c r="F63" s="25">
        <v>53.2</v>
      </c>
      <c r="G63" s="24">
        <v>62</v>
      </c>
      <c r="K63" s="25">
        <v>8.58</v>
      </c>
      <c r="L63" s="5" t="s">
        <v>151</v>
      </c>
      <c r="M63" s="26">
        <v>89</v>
      </c>
      <c r="N63" s="25">
        <v>4.16</v>
      </c>
      <c r="O63" s="25">
        <v>39.380000000000003</v>
      </c>
      <c r="P63" s="26">
        <v>62</v>
      </c>
    </row>
    <row r="64" spans="1:16">
      <c r="A64" s="5">
        <v>7.94</v>
      </c>
      <c r="B64" s="5" t="s">
        <v>152</v>
      </c>
      <c r="C64" s="24">
        <v>88</v>
      </c>
      <c r="D64" s="5"/>
      <c r="E64" s="5">
        <v>5.0199999999999996</v>
      </c>
      <c r="F64" s="5">
        <v>53.88</v>
      </c>
      <c r="G64" s="24">
        <v>63</v>
      </c>
      <c r="K64" s="25">
        <v>8.61</v>
      </c>
      <c r="L64" s="5" t="s">
        <v>153</v>
      </c>
      <c r="M64" s="26">
        <v>88</v>
      </c>
      <c r="N64" s="25">
        <v>4.1900000000000004</v>
      </c>
      <c r="O64" s="25">
        <v>39.880000000000003</v>
      </c>
      <c r="P64" s="26">
        <v>63</v>
      </c>
    </row>
    <row r="65" spans="1:16">
      <c r="A65" s="5">
        <v>7.96</v>
      </c>
      <c r="B65" s="5" t="s">
        <v>154</v>
      </c>
      <c r="C65" s="24">
        <v>87</v>
      </c>
      <c r="D65" s="5"/>
      <c r="E65" s="5">
        <v>5.05</v>
      </c>
      <c r="F65" s="5">
        <v>54.56</v>
      </c>
      <c r="G65" s="24">
        <v>64</v>
      </c>
      <c r="K65" s="25">
        <v>8.64</v>
      </c>
      <c r="L65" s="5" t="s">
        <v>155</v>
      </c>
      <c r="M65" s="26">
        <v>87</v>
      </c>
      <c r="N65" s="25">
        <v>4.22</v>
      </c>
      <c r="O65" s="25">
        <v>40.380000000000003</v>
      </c>
      <c r="P65" s="26">
        <v>64</v>
      </c>
    </row>
    <row r="66" spans="1:16">
      <c r="A66" s="5">
        <v>7.99</v>
      </c>
      <c r="B66" s="5" t="s">
        <v>20</v>
      </c>
      <c r="C66" s="24">
        <v>86</v>
      </c>
      <c r="D66" s="5"/>
      <c r="E66" s="5">
        <v>5.08</v>
      </c>
      <c r="F66" s="5">
        <v>55.24</v>
      </c>
      <c r="G66" s="24">
        <v>65</v>
      </c>
      <c r="K66" s="25">
        <v>8.67</v>
      </c>
      <c r="L66" s="5" t="s">
        <v>156</v>
      </c>
      <c r="M66" s="26">
        <v>86</v>
      </c>
      <c r="N66" s="25">
        <v>4.25</v>
      </c>
      <c r="O66" s="25">
        <v>40.880000000000003</v>
      </c>
      <c r="P66" s="26">
        <v>65</v>
      </c>
    </row>
    <row r="67" spans="1:16">
      <c r="A67" s="5">
        <v>8.02</v>
      </c>
      <c r="B67" s="5" t="s">
        <v>157</v>
      </c>
      <c r="C67" s="24">
        <v>85</v>
      </c>
      <c r="D67" s="5"/>
      <c r="E67" s="5">
        <v>5.1100000000000003</v>
      </c>
      <c r="F67" s="5">
        <v>55.92</v>
      </c>
      <c r="G67" s="24">
        <v>66</v>
      </c>
      <c r="K67" s="25">
        <v>8.6999999999999993</v>
      </c>
      <c r="L67" s="5" t="s">
        <v>158</v>
      </c>
      <c r="M67" s="26">
        <v>85</v>
      </c>
      <c r="N67" s="25">
        <v>4.28</v>
      </c>
      <c r="O67" s="25">
        <v>41.38</v>
      </c>
      <c r="P67" s="26">
        <v>66</v>
      </c>
    </row>
    <row r="68" spans="1:16">
      <c r="A68" s="5">
        <v>8.0399999999999991</v>
      </c>
      <c r="B68" s="5" t="s">
        <v>159</v>
      </c>
      <c r="C68" s="24">
        <v>84</v>
      </c>
      <c r="D68" s="5"/>
      <c r="E68" s="5">
        <v>5.14</v>
      </c>
      <c r="F68" s="25">
        <v>56.6</v>
      </c>
      <c r="G68" s="24">
        <v>67</v>
      </c>
      <c r="K68" s="25">
        <v>8.73</v>
      </c>
      <c r="L68" s="5" t="s">
        <v>160</v>
      </c>
      <c r="M68" s="26">
        <v>84</v>
      </c>
      <c r="N68" s="25">
        <v>4.3099999999999996</v>
      </c>
      <c r="O68" s="25">
        <v>41.88</v>
      </c>
      <c r="P68" s="26">
        <v>67</v>
      </c>
    </row>
    <row r="69" spans="1:16">
      <c r="A69" s="5">
        <v>8.07</v>
      </c>
      <c r="B69" s="5" t="s">
        <v>161</v>
      </c>
      <c r="C69" s="24">
        <v>83</v>
      </c>
      <c r="D69" s="5"/>
      <c r="E69" s="5">
        <v>5.17</v>
      </c>
      <c r="F69" s="5">
        <v>57.28</v>
      </c>
      <c r="G69" s="24">
        <v>68</v>
      </c>
      <c r="K69" s="25">
        <v>8.76</v>
      </c>
      <c r="L69" s="5" t="s">
        <v>162</v>
      </c>
      <c r="M69" s="26">
        <v>83</v>
      </c>
      <c r="N69" s="25">
        <v>4.34</v>
      </c>
      <c r="O69" s="25">
        <v>42.38</v>
      </c>
      <c r="P69" s="26">
        <v>68</v>
      </c>
    </row>
    <row r="70" spans="1:16">
      <c r="A70" s="25">
        <v>8.1</v>
      </c>
      <c r="B70" s="5" t="s">
        <v>163</v>
      </c>
      <c r="C70" s="24">
        <v>82</v>
      </c>
      <c r="D70" s="5"/>
      <c r="E70" s="25">
        <v>5.2</v>
      </c>
      <c r="F70" s="5">
        <v>57.94</v>
      </c>
      <c r="G70" s="24">
        <v>69</v>
      </c>
      <c r="K70" s="25">
        <v>8.7899999999999991</v>
      </c>
      <c r="L70" s="5" t="s">
        <v>164</v>
      </c>
      <c r="M70" s="26">
        <v>82</v>
      </c>
      <c r="N70" s="25">
        <v>4.37</v>
      </c>
      <c r="O70" s="25">
        <v>42.88</v>
      </c>
      <c r="P70" s="26">
        <v>69</v>
      </c>
    </row>
    <row r="71" spans="1:16">
      <c r="A71" s="27">
        <v>8.1300000000000008</v>
      </c>
      <c r="B71" s="27" t="s">
        <v>165</v>
      </c>
      <c r="C71" s="29">
        <v>81</v>
      </c>
      <c r="D71" s="27"/>
      <c r="E71" s="27">
        <v>5.23</v>
      </c>
      <c r="F71" s="27">
        <v>58.62</v>
      </c>
      <c r="G71" s="29">
        <v>70</v>
      </c>
      <c r="K71" s="30">
        <v>8.82</v>
      </c>
      <c r="L71" s="27" t="s">
        <v>166</v>
      </c>
      <c r="M71" s="31">
        <v>81</v>
      </c>
      <c r="N71" s="30">
        <v>4.4000000000000004</v>
      </c>
      <c r="O71" s="30">
        <v>43.38</v>
      </c>
      <c r="P71" s="31">
        <v>70</v>
      </c>
    </row>
    <row r="72" spans="1:16">
      <c r="A72" s="5">
        <v>8.15</v>
      </c>
      <c r="B72" s="5" t="s">
        <v>167</v>
      </c>
      <c r="C72" s="24">
        <v>80</v>
      </c>
      <c r="D72" s="5"/>
      <c r="E72" s="5">
        <v>5.26</v>
      </c>
      <c r="F72" s="25">
        <v>59.3</v>
      </c>
      <c r="G72" s="24">
        <v>71</v>
      </c>
      <c r="K72" s="25">
        <v>8.85</v>
      </c>
      <c r="L72" s="5" t="s">
        <v>168</v>
      </c>
      <c r="M72" s="26">
        <v>80</v>
      </c>
      <c r="N72" s="25">
        <v>4.43</v>
      </c>
      <c r="O72" s="25">
        <v>43.88</v>
      </c>
      <c r="P72" s="26">
        <v>71</v>
      </c>
    </row>
    <row r="73" spans="1:16">
      <c r="A73" s="5">
        <v>8.18</v>
      </c>
      <c r="B73" s="5" t="s">
        <v>169</v>
      </c>
      <c r="C73" s="24">
        <v>79</v>
      </c>
      <c r="D73" s="5"/>
      <c r="E73" s="5">
        <v>5.29</v>
      </c>
      <c r="F73" s="5">
        <v>59.96</v>
      </c>
      <c r="G73" s="24">
        <v>72</v>
      </c>
      <c r="K73" s="25">
        <v>8.8800000000000008</v>
      </c>
      <c r="L73" s="5" t="s">
        <v>170</v>
      </c>
      <c r="M73" s="26">
        <v>79</v>
      </c>
      <c r="N73" s="25">
        <v>4.46</v>
      </c>
      <c r="O73" s="25">
        <v>44.38</v>
      </c>
      <c r="P73" s="26">
        <v>72</v>
      </c>
    </row>
    <row r="74" spans="1:16">
      <c r="A74" s="5">
        <v>8.2100000000000009</v>
      </c>
      <c r="B74" s="5" t="s">
        <v>171</v>
      </c>
      <c r="C74" s="24">
        <v>78</v>
      </c>
      <c r="D74" s="5"/>
      <c r="E74" s="5">
        <v>5.32</v>
      </c>
      <c r="F74" s="5">
        <v>60.64</v>
      </c>
      <c r="G74" s="24">
        <v>73</v>
      </c>
      <c r="K74" s="25">
        <v>8.91</v>
      </c>
      <c r="L74" s="5" t="s">
        <v>172</v>
      </c>
      <c r="M74" s="26">
        <v>78</v>
      </c>
      <c r="N74" s="25">
        <v>4.49</v>
      </c>
      <c r="O74" s="25">
        <v>44.88</v>
      </c>
      <c r="P74" s="26">
        <v>73</v>
      </c>
    </row>
    <row r="75" spans="1:16">
      <c r="A75" s="5">
        <v>8.24</v>
      </c>
      <c r="B75" s="5" t="s">
        <v>173</v>
      </c>
      <c r="C75" s="24">
        <v>77</v>
      </c>
      <c r="D75" s="5"/>
      <c r="E75" s="5">
        <v>5.35</v>
      </c>
      <c r="F75" s="5">
        <v>61.32</v>
      </c>
      <c r="G75" s="24">
        <v>74</v>
      </c>
      <c r="K75" s="25">
        <v>8.94</v>
      </c>
      <c r="L75" s="5" t="s">
        <v>174</v>
      </c>
      <c r="M75" s="26">
        <v>77</v>
      </c>
      <c r="N75" s="25">
        <v>4.5199999999999996</v>
      </c>
      <c r="O75" s="25">
        <v>45.38</v>
      </c>
      <c r="P75" s="26">
        <v>74</v>
      </c>
    </row>
    <row r="76" spans="1:16">
      <c r="A76" s="5">
        <v>8.27</v>
      </c>
      <c r="B76" s="5" t="s">
        <v>175</v>
      </c>
      <c r="C76" s="24">
        <v>76</v>
      </c>
      <c r="D76" s="5"/>
      <c r="E76" s="5">
        <v>5.38</v>
      </c>
      <c r="F76" s="5">
        <v>61.98</v>
      </c>
      <c r="G76" s="24">
        <v>75</v>
      </c>
      <c r="K76" s="25">
        <v>8.9700000000000006</v>
      </c>
      <c r="L76" s="5" t="s">
        <v>176</v>
      </c>
      <c r="M76" s="26">
        <v>76</v>
      </c>
      <c r="N76" s="25">
        <v>4.55</v>
      </c>
      <c r="O76" s="25">
        <v>45.86</v>
      </c>
      <c r="P76" s="26">
        <v>75</v>
      </c>
    </row>
    <row r="77" spans="1:16">
      <c r="A77" s="5">
        <v>8.2899999999999991</v>
      </c>
      <c r="B77" s="5" t="s">
        <v>177</v>
      </c>
      <c r="C77" s="24">
        <v>75</v>
      </c>
      <c r="D77" s="5"/>
      <c r="E77" s="5">
        <v>5.41</v>
      </c>
      <c r="F77" s="5">
        <v>62.66</v>
      </c>
      <c r="G77" s="24">
        <v>76</v>
      </c>
      <c r="K77" s="25">
        <v>9</v>
      </c>
      <c r="L77" s="5" t="s">
        <v>178</v>
      </c>
      <c r="M77" s="26">
        <v>75</v>
      </c>
      <c r="N77" s="25">
        <v>4.58</v>
      </c>
      <c r="O77" s="25">
        <v>46.36</v>
      </c>
      <c r="P77" s="26">
        <v>76</v>
      </c>
    </row>
    <row r="78" spans="1:16">
      <c r="A78" s="5">
        <v>8.32</v>
      </c>
      <c r="B78" s="5" t="s">
        <v>179</v>
      </c>
      <c r="C78" s="24">
        <v>74</v>
      </c>
      <c r="D78" s="5"/>
      <c r="E78" s="5">
        <v>5.44</v>
      </c>
      <c r="F78" s="5">
        <v>63.32</v>
      </c>
      <c r="G78" s="24">
        <v>77</v>
      </c>
      <c r="K78" s="25">
        <v>9.0299999999999994</v>
      </c>
      <c r="L78" s="5" t="s">
        <v>180</v>
      </c>
      <c r="M78" s="26">
        <v>74</v>
      </c>
      <c r="N78" s="25">
        <v>4.6100000000000003</v>
      </c>
      <c r="O78" s="25">
        <v>46.86</v>
      </c>
      <c r="P78" s="26">
        <v>77</v>
      </c>
    </row>
    <row r="79" spans="1:16">
      <c r="A79" s="5">
        <v>8.35</v>
      </c>
      <c r="B79" s="5" t="s">
        <v>181</v>
      </c>
      <c r="C79" s="24">
        <v>73</v>
      </c>
      <c r="D79" s="5"/>
      <c r="E79" s="5">
        <v>5.47</v>
      </c>
      <c r="F79" s="25">
        <v>64</v>
      </c>
      <c r="G79" s="24">
        <v>78</v>
      </c>
      <c r="K79" s="25">
        <v>9.06</v>
      </c>
      <c r="L79" s="5" t="s">
        <v>182</v>
      </c>
      <c r="M79" s="26">
        <v>73</v>
      </c>
      <c r="N79" s="25">
        <v>4.6399999999999997</v>
      </c>
      <c r="O79" s="25">
        <v>47.36</v>
      </c>
      <c r="P79" s="26">
        <v>78</v>
      </c>
    </row>
    <row r="80" spans="1:16">
      <c r="A80" s="5">
        <v>8.3800000000000008</v>
      </c>
      <c r="B80" s="5" t="s">
        <v>183</v>
      </c>
      <c r="C80" s="24">
        <v>72</v>
      </c>
      <c r="D80" s="5"/>
      <c r="E80" s="25">
        <v>5.5</v>
      </c>
      <c r="F80" s="5">
        <v>64.66</v>
      </c>
      <c r="G80" s="24">
        <v>79</v>
      </c>
      <c r="K80" s="25">
        <v>9.09</v>
      </c>
      <c r="L80" s="5" t="s">
        <v>184</v>
      </c>
      <c r="M80" s="26">
        <v>72</v>
      </c>
      <c r="N80" s="25">
        <v>4.67</v>
      </c>
      <c r="O80" s="25">
        <v>47.86</v>
      </c>
      <c r="P80" s="26">
        <v>79</v>
      </c>
    </row>
    <row r="81" spans="1:16">
      <c r="A81" s="27">
        <v>8.41</v>
      </c>
      <c r="B81" s="27" t="s">
        <v>185</v>
      </c>
      <c r="C81" s="29">
        <v>71</v>
      </c>
      <c r="D81" s="27"/>
      <c r="E81" s="27">
        <v>5.53</v>
      </c>
      <c r="F81" s="27">
        <v>65.34</v>
      </c>
      <c r="G81" s="29">
        <v>80</v>
      </c>
      <c r="K81" s="30">
        <v>9.1199999999999992</v>
      </c>
      <c r="L81" s="27" t="s">
        <v>186</v>
      </c>
      <c r="M81" s="31">
        <v>71</v>
      </c>
      <c r="N81" s="30">
        <v>4.7</v>
      </c>
      <c r="O81" s="30">
        <v>48.34</v>
      </c>
      <c r="P81" s="31">
        <v>80</v>
      </c>
    </row>
    <row r="82" spans="1:16">
      <c r="A82" s="5">
        <v>8.44</v>
      </c>
      <c r="B82" s="5" t="s">
        <v>187</v>
      </c>
      <c r="C82" s="24">
        <v>70</v>
      </c>
      <c r="D82" s="5"/>
      <c r="E82" s="5">
        <v>5.56</v>
      </c>
      <c r="F82" s="25">
        <v>66</v>
      </c>
      <c r="G82" s="24">
        <v>81</v>
      </c>
      <c r="K82" s="25">
        <v>9.16</v>
      </c>
      <c r="L82" s="5" t="s">
        <v>188</v>
      </c>
      <c r="M82" s="26">
        <v>70</v>
      </c>
      <c r="N82" s="25">
        <v>4.74</v>
      </c>
      <c r="O82" s="25">
        <v>48.84</v>
      </c>
      <c r="P82" s="26">
        <v>81</v>
      </c>
    </row>
    <row r="83" spans="1:16">
      <c r="A83" s="5">
        <v>8.4700000000000006</v>
      </c>
      <c r="B83" s="5" t="s">
        <v>189</v>
      </c>
      <c r="C83" s="24">
        <v>69</v>
      </c>
      <c r="D83" s="5"/>
      <c r="E83" s="5">
        <v>5.59</v>
      </c>
      <c r="F83" s="5">
        <v>66.66</v>
      </c>
      <c r="G83" s="24">
        <v>82</v>
      </c>
      <c r="K83" s="25">
        <v>9.19</v>
      </c>
      <c r="L83" s="5" t="s">
        <v>190</v>
      </c>
      <c r="M83" s="26">
        <v>69</v>
      </c>
      <c r="N83" s="25">
        <v>4.7699999999999996</v>
      </c>
      <c r="O83" s="25">
        <v>49.34</v>
      </c>
      <c r="P83" s="26">
        <v>82</v>
      </c>
    </row>
    <row r="84" spans="1:16">
      <c r="A84" s="25">
        <v>8.5</v>
      </c>
      <c r="B84" s="5" t="s">
        <v>191</v>
      </c>
      <c r="C84" s="24">
        <v>68</v>
      </c>
      <c r="D84" s="5"/>
      <c r="E84" s="5">
        <v>5.62</v>
      </c>
      <c r="F84" s="5">
        <v>67.34</v>
      </c>
      <c r="G84" s="24">
        <v>83</v>
      </c>
      <c r="K84" s="25">
        <v>9.2200000000000006</v>
      </c>
      <c r="L84" s="5" t="s">
        <v>192</v>
      </c>
      <c r="M84" s="26">
        <v>68</v>
      </c>
      <c r="N84" s="25">
        <v>4.8</v>
      </c>
      <c r="O84" s="25">
        <v>49.82</v>
      </c>
      <c r="P84" s="26">
        <v>83</v>
      </c>
    </row>
    <row r="85" spans="1:16">
      <c r="A85" s="5">
        <v>8.5299999999999994</v>
      </c>
      <c r="B85" s="5" t="s">
        <v>193</v>
      </c>
      <c r="C85" s="24">
        <v>67</v>
      </c>
      <c r="D85" s="5"/>
      <c r="E85" s="5">
        <v>5.65</v>
      </c>
      <c r="F85" s="25">
        <v>68</v>
      </c>
      <c r="G85" s="24">
        <v>84</v>
      </c>
      <c r="K85" s="25">
        <v>9.25</v>
      </c>
      <c r="L85" s="5" t="s">
        <v>194</v>
      </c>
      <c r="M85" s="26">
        <v>67</v>
      </c>
      <c r="N85" s="25">
        <v>4.83</v>
      </c>
      <c r="O85" s="25">
        <v>50.32</v>
      </c>
      <c r="P85" s="26">
        <v>84</v>
      </c>
    </row>
    <row r="86" spans="1:16">
      <c r="A86" s="5">
        <v>8.56</v>
      </c>
      <c r="B86" s="5" t="s">
        <v>195</v>
      </c>
      <c r="C86" s="24">
        <v>66</v>
      </c>
      <c r="D86" s="5"/>
      <c r="E86" s="5">
        <v>5.68</v>
      </c>
      <c r="F86" s="5">
        <v>68.66</v>
      </c>
      <c r="G86" s="24">
        <v>85</v>
      </c>
      <c r="K86" s="25">
        <v>9.2899999999999991</v>
      </c>
      <c r="L86" s="5" t="s">
        <v>196</v>
      </c>
      <c r="M86" s="26">
        <v>66</v>
      </c>
      <c r="N86" s="25">
        <v>4.8600000000000003</v>
      </c>
      <c r="O86" s="25">
        <v>50.82</v>
      </c>
      <c r="P86" s="26">
        <v>85</v>
      </c>
    </row>
    <row r="87" spans="1:16">
      <c r="A87" s="5">
        <v>8.59</v>
      </c>
      <c r="B87" s="5" t="s">
        <v>197</v>
      </c>
      <c r="C87" s="24">
        <v>65</v>
      </c>
      <c r="D87" s="5"/>
      <c r="E87" s="5">
        <v>5.71</v>
      </c>
      <c r="F87" s="5">
        <v>69.319999999999993</v>
      </c>
      <c r="G87" s="24">
        <v>86</v>
      </c>
      <c r="K87" s="25">
        <v>9.32</v>
      </c>
      <c r="L87" s="5" t="s">
        <v>198</v>
      </c>
      <c r="M87" s="26">
        <v>65</v>
      </c>
      <c r="N87" s="25">
        <v>4.8899999999999997</v>
      </c>
      <c r="O87" s="25">
        <v>51.3</v>
      </c>
      <c r="P87" s="26">
        <v>86</v>
      </c>
    </row>
    <row r="88" spans="1:16">
      <c r="A88" s="5">
        <v>8.6199999999999992</v>
      </c>
      <c r="B88" s="5" t="s">
        <v>199</v>
      </c>
      <c r="C88" s="24">
        <v>64</v>
      </c>
      <c r="D88" s="5"/>
      <c r="E88" s="5">
        <v>5.74</v>
      </c>
      <c r="F88" s="25">
        <v>70</v>
      </c>
      <c r="G88" s="24">
        <v>87</v>
      </c>
      <c r="K88" s="25">
        <v>9.35</v>
      </c>
      <c r="L88" s="5" t="s">
        <v>200</v>
      </c>
      <c r="M88" s="26">
        <v>64</v>
      </c>
      <c r="N88" s="25">
        <v>4.92</v>
      </c>
      <c r="O88" s="25">
        <v>51.8</v>
      </c>
      <c r="P88" s="26">
        <v>87</v>
      </c>
    </row>
    <row r="89" spans="1:16">
      <c r="A89" s="5">
        <v>8.65</v>
      </c>
      <c r="B89" s="5" t="s">
        <v>201</v>
      </c>
      <c r="C89" s="24">
        <v>63</v>
      </c>
      <c r="D89" s="5"/>
      <c r="E89" s="5">
        <v>5.77</v>
      </c>
      <c r="F89" s="5">
        <v>70.66</v>
      </c>
      <c r="G89" s="24">
        <v>88</v>
      </c>
      <c r="K89" s="25">
        <v>9.3800000000000008</v>
      </c>
      <c r="L89" s="5" t="s">
        <v>202</v>
      </c>
      <c r="M89" s="26">
        <v>63</v>
      </c>
      <c r="N89" s="25">
        <v>4.95</v>
      </c>
      <c r="O89" s="25">
        <v>52.28</v>
      </c>
      <c r="P89" s="26">
        <v>88</v>
      </c>
    </row>
    <row r="90" spans="1:16">
      <c r="A90" s="5">
        <v>8.68</v>
      </c>
      <c r="B90" s="5" t="s">
        <v>203</v>
      </c>
      <c r="C90" s="24">
        <v>62</v>
      </c>
      <c r="D90" s="5"/>
      <c r="E90" s="25">
        <v>5.8</v>
      </c>
      <c r="F90" s="5">
        <v>71.319999999999993</v>
      </c>
      <c r="G90" s="24">
        <v>89</v>
      </c>
      <c r="K90" s="25">
        <v>9.42</v>
      </c>
      <c r="L90" s="5" t="s">
        <v>204</v>
      </c>
      <c r="M90" s="26">
        <v>62</v>
      </c>
      <c r="N90" s="25">
        <v>4.97</v>
      </c>
      <c r="O90" s="25">
        <v>52.78</v>
      </c>
      <c r="P90" s="26">
        <v>89</v>
      </c>
    </row>
    <row r="91" spans="1:16">
      <c r="A91" s="27">
        <v>8.7100000000000009</v>
      </c>
      <c r="B91" s="27" t="s">
        <v>205</v>
      </c>
      <c r="C91" s="29">
        <v>61</v>
      </c>
      <c r="D91" s="27"/>
      <c r="E91" s="27">
        <v>5.83</v>
      </c>
      <c r="F91" s="27">
        <v>71.98</v>
      </c>
      <c r="G91" s="29">
        <v>90</v>
      </c>
      <c r="K91" s="30">
        <v>9.4499999999999993</v>
      </c>
      <c r="L91" s="27" t="s">
        <v>206</v>
      </c>
      <c r="M91" s="31">
        <v>61</v>
      </c>
      <c r="N91" s="30">
        <v>5</v>
      </c>
      <c r="O91" s="30">
        <v>53.26</v>
      </c>
      <c r="P91" s="31">
        <v>90</v>
      </c>
    </row>
    <row r="92" spans="1:16">
      <c r="A92" s="5">
        <v>8.74</v>
      </c>
      <c r="B92" s="5" t="s">
        <v>207</v>
      </c>
      <c r="C92" s="24">
        <v>60</v>
      </c>
      <c r="D92" s="5"/>
      <c r="E92" s="5">
        <v>5.86</v>
      </c>
      <c r="F92" s="5">
        <v>72.64</v>
      </c>
      <c r="G92" s="24">
        <v>91</v>
      </c>
      <c r="K92" s="25">
        <v>9.49</v>
      </c>
      <c r="L92" s="5" t="s">
        <v>208</v>
      </c>
      <c r="M92" s="26">
        <v>60</v>
      </c>
      <c r="N92" s="25">
        <v>5.0199999999999996</v>
      </c>
      <c r="O92" s="25">
        <v>53.76</v>
      </c>
      <c r="P92" s="26">
        <v>91</v>
      </c>
    </row>
    <row r="93" spans="1:16">
      <c r="A93" s="5">
        <v>8.7799999999999994</v>
      </c>
      <c r="B93" s="5" t="s">
        <v>209</v>
      </c>
      <c r="C93" s="24">
        <v>59</v>
      </c>
      <c r="D93" s="5"/>
      <c r="E93" s="5">
        <v>5.89</v>
      </c>
      <c r="F93" s="25">
        <v>73.3</v>
      </c>
      <c r="G93" s="24">
        <v>92</v>
      </c>
      <c r="K93" s="25">
        <v>9.52</v>
      </c>
      <c r="L93" s="5" t="s">
        <v>210</v>
      </c>
      <c r="M93" s="26">
        <v>59</v>
      </c>
      <c r="N93" s="25">
        <v>5.05</v>
      </c>
      <c r="O93" s="25">
        <v>54.24</v>
      </c>
      <c r="P93" s="26">
        <v>92</v>
      </c>
    </row>
    <row r="94" spans="1:16">
      <c r="A94" s="5">
        <v>8.81</v>
      </c>
      <c r="B94" s="5" t="s">
        <v>211</v>
      </c>
      <c r="C94" s="24">
        <v>58</v>
      </c>
      <c r="D94" s="5"/>
      <c r="E94" s="5">
        <v>5.92</v>
      </c>
      <c r="F94" s="5">
        <v>73.959999999999994</v>
      </c>
      <c r="G94" s="24">
        <v>93</v>
      </c>
      <c r="K94" s="25">
        <v>9.56</v>
      </c>
      <c r="L94" s="5" t="s">
        <v>212</v>
      </c>
      <c r="M94" s="26">
        <v>58</v>
      </c>
      <c r="N94" s="25">
        <v>5.07</v>
      </c>
      <c r="O94" s="25">
        <v>54.74</v>
      </c>
      <c r="P94" s="26">
        <v>93</v>
      </c>
    </row>
    <row r="95" spans="1:16">
      <c r="A95" s="5">
        <v>8.84</v>
      </c>
      <c r="B95" s="5" t="s">
        <v>213</v>
      </c>
      <c r="C95" s="24">
        <v>57</v>
      </c>
      <c r="D95" s="5"/>
      <c r="E95" s="5">
        <v>5.95</v>
      </c>
      <c r="F95" s="5">
        <v>74.62</v>
      </c>
      <c r="G95" s="24">
        <v>94</v>
      </c>
      <c r="K95" s="25">
        <v>9.59</v>
      </c>
      <c r="L95" s="5" t="s">
        <v>214</v>
      </c>
      <c r="M95" s="26">
        <v>57</v>
      </c>
      <c r="N95" s="25">
        <v>5.0999999999999996</v>
      </c>
      <c r="O95" s="25">
        <v>55.22</v>
      </c>
      <c r="P95" s="26">
        <v>94</v>
      </c>
    </row>
    <row r="96" spans="1:16">
      <c r="A96" s="5">
        <v>8.8699999999999992</v>
      </c>
      <c r="B96" s="5" t="s">
        <v>215</v>
      </c>
      <c r="C96" s="24">
        <v>56</v>
      </c>
      <c r="D96" s="5"/>
      <c r="E96" s="5">
        <v>5.97</v>
      </c>
      <c r="F96" s="5">
        <v>75.28</v>
      </c>
      <c r="G96" s="24">
        <v>95</v>
      </c>
      <c r="K96" s="25">
        <v>9.6300000000000008</v>
      </c>
      <c r="L96" s="5" t="s">
        <v>216</v>
      </c>
      <c r="M96" s="26">
        <v>56</v>
      </c>
      <c r="N96" s="25">
        <v>5.12</v>
      </c>
      <c r="O96" s="25">
        <v>55.72</v>
      </c>
      <c r="P96" s="26">
        <v>95</v>
      </c>
    </row>
    <row r="97" spans="1:16">
      <c r="A97" s="5">
        <v>8.91</v>
      </c>
      <c r="B97" s="5" t="s">
        <v>217</v>
      </c>
      <c r="C97" s="24">
        <v>55</v>
      </c>
      <c r="D97" s="5"/>
      <c r="E97" s="25">
        <v>6</v>
      </c>
      <c r="F97" s="5">
        <v>75.94</v>
      </c>
      <c r="G97" s="24">
        <v>96</v>
      </c>
      <c r="K97" s="25">
        <v>9.66</v>
      </c>
      <c r="L97" s="5" t="s">
        <v>218</v>
      </c>
      <c r="M97" s="26">
        <v>55</v>
      </c>
      <c r="N97" s="25">
        <v>5.15</v>
      </c>
      <c r="O97" s="25">
        <v>56.2</v>
      </c>
      <c r="P97" s="26">
        <v>96</v>
      </c>
    </row>
    <row r="98" spans="1:16">
      <c r="A98" s="5">
        <v>8.94</v>
      </c>
      <c r="B98" s="5" t="s">
        <v>219</v>
      </c>
      <c r="C98" s="24">
        <v>54</v>
      </c>
      <c r="D98" s="5"/>
      <c r="E98" s="5">
        <v>6.02</v>
      </c>
      <c r="F98" s="25">
        <v>76.599999999999994</v>
      </c>
      <c r="G98" s="24">
        <v>97</v>
      </c>
      <c r="K98" s="25">
        <v>9.6999999999999993</v>
      </c>
      <c r="L98" s="5" t="s">
        <v>220</v>
      </c>
      <c r="M98" s="26">
        <v>54</v>
      </c>
      <c r="N98" s="25">
        <v>5.17</v>
      </c>
      <c r="O98" s="25">
        <v>56.68</v>
      </c>
      <c r="P98" s="26">
        <v>97</v>
      </c>
    </row>
    <row r="99" spans="1:16">
      <c r="A99" s="5">
        <v>8.9700000000000006</v>
      </c>
      <c r="B99" s="5" t="s">
        <v>221</v>
      </c>
      <c r="C99" s="24">
        <v>53</v>
      </c>
      <c r="D99" s="5"/>
      <c r="E99" s="5">
        <v>6.05</v>
      </c>
      <c r="F99" s="5">
        <v>77.260000000000005</v>
      </c>
      <c r="G99" s="24">
        <v>98</v>
      </c>
      <c r="K99" s="25">
        <v>9.74</v>
      </c>
      <c r="L99" s="5" t="s">
        <v>222</v>
      </c>
      <c r="M99" s="26">
        <v>53</v>
      </c>
      <c r="N99" s="25">
        <v>5.2</v>
      </c>
      <c r="O99" s="25">
        <v>57.18</v>
      </c>
      <c r="P99" s="26">
        <v>98</v>
      </c>
    </row>
    <row r="100" spans="1:16">
      <c r="A100" s="5">
        <v>9.01</v>
      </c>
      <c r="B100" s="5" t="s">
        <v>223</v>
      </c>
      <c r="C100" s="24">
        <v>52</v>
      </c>
      <c r="D100" s="5"/>
      <c r="E100" s="5">
        <v>6.08</v>
      </c>
      <c r="F100" s="5">
        <v>77.92</v>
      </c>
      <c r="G100" s="24">
        <v>99</v>
      </c>
      <c r="K100" s="25">
        <v>9.77</v>
      </c>
      <c r="L100" s="5" t="s">
        <v>224</v>
      </c>
      <c r="M100" s="26">
        <v>52</v>
      </c>
      <c r="N100" s="25">
        <v>5.22</v>
      </c>
      <c r="O100" s="25">
        <v>57.66</v>
      </c>
      <c r="P100" s="26">
        <v>99</v>
      </c>
    </row>
    <row r="101" spans="1:16">
      <c r="A101" s="27">
        <v>9.0399999999999991</v>
      </c>
      <c r="B101" s="27" t="s">
        <v>225</v>
      </c>
      <c r="C101" s="29">
        <v>51</v>
      </c>
      <c r="D101" s="27"/>
      <c r="E101" s="30">
        <v>6.1</v>
      </c>
      <c r="F101" s="27">
        <v>78.58</v>
      </c>
      <c r="G101" s="29">
        <v>100</v>
      </c>
      <c r="K101" s="30">
        <v>9.81</v>
      </c>
      <c r="L101" s="27" t="s">
        <v>226</v>
      </c>
      <c r="M101" s="31">
        <v>51</v>
      </c>
      <c r="N101" s="30">
        <v>5.25</v>
      </c>
      <c r="O101" s="30">
        <v>58.14</v>
      </c>
      <c r="P101" s="31">
        <v>100</v>
      </c>
    </row>
    <row r="102" spans="1:16">
      <c r="A102" s="5">
        <v>9.08</v>
      </c>
      <c r="B102" s="5" t="s">
        <v>227</v>
      </c>
      <c r="C102" s="24">
        <v>50</v>
      </c>
      <c r="D102" s="5"/>
      <c r="E102" s="5">
        <v>6.12</v>
      </c>
      <c r="F102" s="5">
        <v>79.239999999999995</v>
      </c>
      <c r="G102" s="24">
        <v>101</v>
      </c>
      <c r="K102" s="25">
        <v>9.85</v>
      </c>
      <c r="L102" s="5" t="s">
        <v>228</v>
      </c>
      <c r="M102" s="26">
        <v>50</v>
      </c>
      <c r="N102" s="25">
        <v>5.28</v>
      </c>
      <c r="O102" s="25">
        <v>58.64</v>
      </c>
      <c r="P102" s="26">
        <v>101</v>
      </c>
    </row>
    <row r="103" spans="1:16">
      <c r="A103" s="5">
        <v>9.11</v>
      </c>
      <c r="B103" s="5" t="s">
        <v>229</v>
      </c>
      <c r="C103" s="24">
        <v>49</v>
      </c>
      <c r="D103" s="5"/>
      <c r="E103" s="5">
        <v>6.15</v>
      </c>
      <c r="F103" s="5">
        <v>79.88</v>
      </c>
      <c r="G103" s="24">
        <v>102</v>
      </c>
      <c r="K103" s="25">
        <v>9.89</v>
      </c>
      <c r="L103" s="5" t="s">
        <v>230</v>
      </c>
      <c r="M103" s="26">
        <v>49</v>
      </c>
      <c r="N103" s="25">
        <v>5.3</v>
      </c>
      <c r="O103" s="25">
        <v>59.12</v>
      </c>
      <c r="P103" s="26">
        <v>102</v>
      </c>
    </row>
    <row r="104" spans="1:16">
      <c r="A104" s="5">
        <v>9.15</v>
      </c>
      <c r="B104" s="5" t="s">
        <v>231</v>
      </c>
      <c r="C104" s="24">
        <v>48</v>
      </c>
      <c r="D104" s="5"/>
      <c r="E104" s="5">
        <v>6.17</v>
      </c>
      <c r="F104" s="5">
        <v>80.540000000000006</v>
      </c>
      <c r="G104" s="24">
        <v>103</v>
      </c>
      <c r="K104" s="25">
        <v>9.92</v>
      </c>
      <c r="L104" s="5" t="s">
        <v>232</v>
      </c>
      <c r="M104" s="26">
        <v>48</v>
      </c>
      <c r="N104" s="25">
        <v>5.33</v>
      </c>
      <c r="O104" s="25">
        <v>59.6</v>
      </c>
      <c r="P104" s="26">
        <v>103</v>
      </c>
    </row>
    <row r="105" spans="1:16">
      <c r="A105" s="5">
        <v>9.18</v>
      </c>
      <c r="B105" s="5" t="s">
        <v>233</v>
      </c>
      <c r="C105" s="24">
        <v>47</v>
      </c>
      <c r="D105" s="5"/>
      <c r="E105" s="25">
        <v>6.2</v>
      </c>
      <c r="F105" s="25">
        <v>81.2</v>
      </c>
      <c r="G105" s="24">
        <v>104</v>
      </c>
      <c r="K105" s="25">
        <v>9.9600000000000009</v>
      </c>
      <c r="L105" s="5" t="s">
        <v>234</v>
      </c>
      <c r="M105" s="26">
        <v>47</v>
      </c>
      <c r="N105" s="25">
        <v>5.36</v>
      </c>
      <c r="O105" s="25">
        <v>60.08</v>
      </c>
      <c r="P105" s="26">
        <v>104</v>
      </c>
    </row>
    <row r="106" spans="1:16">
      <c r="A106" s="5">
        <v>9.2200000000000006</v>
      </c>
      <c r="B106" s="5" t="s">
        <v>235</v>
      </c>
      <c r="C106" s="24">
        <v>46</v>
      </c>
      <c r="D106" s="5"/>
      <c r="E106" s="5">
        <v>6.22</v>
      </c>
      <c r="F106" s="5">
        <v>81.86</v>
      </c>
      <c r="G106" s="24">
        <v>105</v>
      </c>
      <c r="K106" s="25">
        <v>10</v>
      </c>
      <c r="L106" s="5" t="s">
        <v>236</v>
      </c>
      <c r="M106" s="26">
        <v>46</v>
      </c>
      <c r="N106" s="25">
        <v>5.38</v>
      </c>
      <c r="O106" s="25">
        <v>60.58</v>
      </c>
      <c r="P106" s="26">
        <v>105</v>
      </c>
    </row>
    <row r="107" spans="1:16">
      <c r="A107" s="5">
        <v>9.25</v>
      </c>
      <c r="B107" s="5" t="s">
        <v>237</v>
      </c>
      <c r="C107" s="24">
        <v>45</v>
      </c>
      <c r="D107" s="5"/>
      <c r="E107" s="5">
        <v>6.25</v>
      </c>
      <c r="F107" s="25">
        <v>82.5</v>
      </c>
      <c r="G107" s="24">
        <v>106</v>
      </c>
      <c r="K107" s="25">
        <v>10.039999999999999</v>
      </c>
      <c r="L107" s="5" t="s">
        <v>238</v>
      </c>
      <c r="M107" s="26">
        <v>45</v>
      </c>
      <c r="N107" s="25">
        <v>5.4</v>
      </c>
      <c r="O107" s="25">
        <v>61.06</v>
      </c>
      <c r="P107" s="26">
        <v>106</v>
      </c>
    </row>
    <row r="108" spans="1:16">
      <c r="A108" s="5">
        <v>9.2899999999999991</v>
      </c>
      <c r="B108" s="5" t="s">
        <v>239</v>
      </c>
      <c r="C108" s="24">
        <v>44</v>
      </c>
      <c r="D108" s="5"/>
      <c r="E108" s="5">
        <v>6.27</v>
      </c>
      <c r="F108" s="5">
        <v>83.16</v>
      </c>
      <c r="G108" s="24">
        <v>107</v>
      </c>
      <c r="K108" s="25">
        <v>10.08</v>
      </c>
      <c r="L108" s="5" t="s">
        <v>240</v>
      </c>
      <c r="M108" s="26">
        <v>44</v>
      </c>
      <c r="N108" s="25">
        <v>5.42</v>
      </c>
      <c r="O108" s="25">
        <v>61.54</v>
      </c>
      <c r="P108" s="26">
        <v>107</v>
      </c>
    </row>
    <row r="109" spans="1:16">
      <c r="A109" s="5">
        <v>9.33</v>
      </c>
      <c r="B109" s="5" t="s">
        <v>241</v>
      </c>
      <c r="C109" s="24">
        <v>43</v>
      </c>
      <c r="D109" s="5"/>
      <c r="E109" s="25">
        <v>6.3</v>
      </c>
      <c r="F109" s="5">
        <v>83.82</v>
      </c>
      <c r="G109" s="24">
        <v>108</v>
      </c>
      <c r="K109" s="25">
        <v>10.119999999999999</v>
      </c>
      <c r="L109" s="5" t="s">
        <v>242</v>
      </c>
      <c r="M109" s="26">
        <v>43</v>
      </c>
      <c r="N109" s="25">
        <v>5.44</v>
      </c>
      <c r="O109" s="25">
        <v>62.02</v>
      </c>
      <c r="P109" s="26">
        <v>108</v>
      </c>
    </row>
    <row r="110" spans="1:16">
      <c r="A110" s="5">
        <v>9.3699999999999992</v>
      </c>
      <c r="B110" s="5" t="s">
        <v>243</v>
      </c>
      <c r="C110" s="24">
        <v>42</v>
      </c>
      <c r="D110" s="5"/>
      <c r="E110" s="5">
        <v>6.32</v>
      </c>
      <c r="F110" s="5">
        <v>84.46</v>
      </c>
      <c r="G110" s="24">
        <v>109</v>
      </c>
      <c r="K110" s="25">
        <v>10.16</v>
      </c>
      <c r="L110" s="5" t="s">
        <v>18</v>
      </c>
      <c r="M110" s="26">
        <v>42</v>
      </c>
      <c r="N110" s="25">
        <v>5.47</v>
      </c>
      <c r="O110" s="25">
        <v>62.5</v>
      </c>
      <c r="P110" s="26">
        <v>109</v>
      </c>
    </row>
    <row r="111" spans="1:16">
      <c r="A111" s="30">
        <v>9.4</v>
      </c>
      <c r="B111" s="27" t="s">
        <v>244</v>
      </c>
      <c r="C111" s="29">
        <v>41</v>
      </c>
      <c r="D111" s="27"/>
      <c r="E111" s="27">
        <v>6.35</v>
      </c>
      <c r="F111" s="27">
        <v>85.12</v>
      </c>
      <c r="G111" s="29">
        <v>110</v>
      </c>
      <c r="K111" s="30">
        <v>10.199999999999999</v>
      </c>
      <c r="L111" s="27" t="s">
        <v>21</v>
      </c>
      <c r="M111" s="31">
        <v>41</v>
      </c>
      <c r="N111" s="30">
        <v>5.5</v>
      </c>
      <c r="O111" s="30">
        <v>62.98</v>
      </c>
      <c r="P111" s="31">
        <v>110</v>
      </c>
    </row>
    <row r="112" spans="1:16">
      <c r="A112" s="5">
        <v>9.44</v>
      </c>
      <c r="B112" s="5" t="s">
        <v>245</v>
      </c>
      <c r="C112" s="24">
        <v>40</v>
      </c>
      <c r="D112" s="5"/>
      <c r="E112" s="5">
        <v>6.37</v>
      </c>
      <c r="F112" s="5">
        <v>85.76</v>
      </c>
      <c r="G112" s="24">
        <v>111</v>
      </c>
      <c r="K112" s="25">
        <v>10.24</v>
      </c>
      <c r="L112" s="5" t="s">
        <v>246</v>
      </c>
      <c r="M112" s="26">
        <v>40</v>
      </c>
      <c r="N112" s="25">
        <v>5.54</v>
      </c>
      <c r="O112" s="25">
        <v>63.46</v>
      </c>
      <c r="P112" s="26">
        <v>111</v>
      </c>
    </row>
    <row r="113" spans="1:16">
      <c r="A113" s="5">
        <v>9.48</v>
      </c>
      <c r="B113" s="5" t="s">
        <v>247</v>
      </c>
      <c r="C113" s="24">
        <v>39</v>
      </c>
      <c r="D113" s="5"/>
      <c r="E113" s="5">
        <v>6.39</v>
      </c>
      <c r="F113" s="5">
        <v>86.42</v>
      </c>
      <c r="G113" s="24">
        <v>112</v>
      </c>
      <c r="K113" s="25">
        <v>10.29</v>
      </c>
      <c r="L113" s="5" t="s">
        <v>248</v>
      </c>
      <c r="M113" s="26">
        <v>39</v>
      </c>
      <c r="N113" s="25">
        <v>5.57</v>
      </c>
      <c r="O113" s="25">
        <v>63.94</v>
      </c>
      <c r="P113" s="26">
        <v>112</v>
      </c>
    </row>
    <row r="114" spans="1:16">
      <c r="A114" s="5">
        <v>9.52</v>
      </c>
      <c r="B114" s="5" t="s">
        <v>249</v>
      </c>
      <c r="C114" s="24">
        <v>38</v>
      </c>
      <c r="D114" s="5"/>
      <c r="E114" s="5">
        <v>6.41</v>
      </c>
      <c r="F114" s="5">
        <v>87.06</v>
      </c>
      <c r="G114" s="24">
        <v>113</v>
      </c>
      <c r="K114" s="25">
        <v>10.33</v>
      </c>
      <c r="L114" s="5" t="s">
        <v>250</v>
      </c>
      <c r="M114" s="26">
        <v>38</v>
      </c>
      <c r="N114" s="25">
        <v>5.59</v>
      </c>
      <c r="O114" s="25">
        <v>64.42</v>
      </c>
      <c r="P114" s="26">
        <v>113</v>
      </c>
    </row>
    <row r="115" spans="1:16">
      <c r="A115" s="5">
        <v>9.56</v>
      </c>
      <c r="B115" s="5" t="s">
        <v>251</v>
      </c>
      <c r="C115" s="24">
        <v>37</v>
      </c>
      <c r="D115" s="5"/>
      <c r="E115" s="5">
        <v>6.43</v>
      </c>
      <c r="F115" s="5">
        <v>87.72</v>
      </c>
      <c r="G115" s="24">
        <v>114</v>
      </c>
      <c r="K115" s="25">
        <v>10.37</v>
      </c>
      <c r="L115" s="5" t="s">
        <v>252</v>
      </c>
      <c r="M115" s="26">
        <v>37</v>
      </c>
      <c r="N115" s="25">
        <v>5.61</v>
      </c>
      <c r="O115" s="25">
        <v>64.900000000000006</v>
      </c>
      <c r="P115" s="26">
        <v>114</v>
      </c>
    </row>
    <row r="116" spans="1:16">
      <c r="A116" s="25">
        <v>9.6</v>
      </c>
      <c r="B116" s="5" t="s">
        <v>253</v>
      </c>
      <c r="C116" s="24">
        <v>36</v>
      </c>
      <c r="D116" s="5"/>
      <c r="E116" s="5">
        <v>6.45</v>
      </c>
      <c r="F116" s="5">
        <v>88.36</v>
      </c>
      <c r="G116" s="24">
        <v>115</v>
      </c>
      <c r="K116" s="25">
        <v>10.41</v>
      </c>
      <c r="L116" s="5" t="s">
        <v>254</v>
      </c>
      <c r="M116" s="26">
        <v>36</v>
      </c>
      <c r="N116" s="25">
        <v>5.64</v>
      </c>
      <c r="O116" s="25">
        <v>65.38</v>
      </c>
      <c r="P116" s="26">
        <v>115</v>
      </c>
    </row>
    <row r="117" spans="1:16">
      <c r="A117" s="5">
        <v>9.64</v>
      </c>
      <c r="B117" s="5" t="s">
        <v>255</v>
      </c>
      <c r="C117" s="24">
        <v>35</v>
      </c>
      <c r="D117" s="5"/>
      <c r="E117" s="5">
        <v>6.47</v>
      </c>
      <c r="F117" s="5">
        <v>89.02</v>
      </c>
      <c r="G117" s="24">
        <v>116</v>
      </c>
      <c r="K117" s="25">
        <v>10.46</v>
      </c>
      <c r="L117" s="5" t="s">
        <v>256</v>
      </c>
      <c r="M117" s="26">
        <v>35</v>
      </c>
      <c r="N117" s="25">
        <v>5.66</v>
      </c>
      <c r="O117" s="25">
        <v>65.86</v>
      </c>
      <c r="P117" s="26">
        <v>116</v>
      </c>
    </row>
    <row r="118" spans="1:16">
      <c r="A118" s="5">
        <v>9.68</v>
      </c>
      <c r="B118" s="5" t="s">
        <v>257</v>
      </c>
      <c r="C118" s="24">
        <v>34</v>
      </c>
      <c r="D118" s="5"/>
      <c r="E118" s="5">
        <v>6.49</v>
      </c>
      <c r="F118" s="5">
        <v>89.66</v>
      </c>
      <c r="G118" s="24">
        <v>117</v>
      </c>
      <c r="K118" s="25">
        <v>10.5</v>
      </c>
      <c r="L118" s="5" t="s">
        <v>258</v>
      </c>
      <c r="M118" s="26">
        <v>34</v>
      </c>
      <c r="N118" s="25">
        <v>5.68</v>
      </c>
      <c r="O118" s="25">
        <v>66.34</v>
      </c>
      <c r="P118" s="26">
        <v>117</v>
      </c>
    </row>
    <row r="119" spans="1:16">
      <c r="A119" s="5">
        <v>9.73</v>
      </c>
      <c r="B119" s="5" t="s">
        <v>259</v>
      </c>
      <c r="C119" s="24">
        <v>33</v>
      </c>
      <c r="D119" s="5"/>
      <c r="E119" s="5">
        <v>6.51</v>
      </c>
      <c r="F119" s="25">
        <v>90.3</v>
      </c>
      <c r="G119" s="24">
        <v>118</v>
      </c>
      <c r="K119" s="25">
        <v>10.55</v>
      </c>
      <c r="L119" s="5" t="s">
        <v>260</v>
      </c>
      <c r="M119" s="26">
        <v>33</v>
      </c>
      <c r="N119" s="25">
        <v>5.71</v>
      </c>
      <c r="O119" s="25">
        <v>66.819999999999993</v>
      </c>
      <c r="P119" s="26">
        <v>118</v>
      </c>
    </row>
    <row r="120" spans="1:16">
      <c r="A120" s="5">
        <v>9.77</v>
      </c>
      <c r="B120" s="5" t="s">
        <v>261</v>
      </c>
      <c r="C120" s="24">
        <v>32</v>
      </c>
      <c r="D120" s="5"/>
      <c r="E120" s="5">
        <v>6.53</v>
      </c>
      <c r="F120" s="5">
        <v>90.96</v>
      </c>
      <c r="G120" s="24">
        <v>119</v>
      </c>
      <c r="K120" s="25">
        <v>10.6</v>
      </c>
      <c r="L120" s="5" t="s">
        <v>262</v>
      </c>
      <c r="M120" s="26">
        <v>32</v>
      </c>
      <c r="N120" s="25">
        <v>5.73</v>
      </c>
      <c r="O120" s="25">
        <v>67.3</v>
      </c>
      <c r="P120" s="26">
        <v>119</v>
      </c>
    </row>
    <row r="121" spans="1:16">
      <c r="A121" s="27">
        <v>9.81</v>
      </c>
      <c r="B121" s="27" t="s">
        <v>263</v>
      </c>
      <c r="C121" s="29">
        <v>31</v>
      </c>
      <c r="D121" s="27"/>
      <c r="E121" s="27">
        <v>6.55</v>
      </c>
      <c r="F121" s="30">
        <v>91.6</v>
      </c>
      <c r="G121" s="29">
        <v>120</v>
      </c>
      <c r="K121" s="30">
        <v>10.64</v>
      </c>
      <c r="L121" s="27" t="s">
        <v>264</v>
      </c>
      <c r="M121" s="31">
        <v>31</v>
      </c>
      <c r="N121" s="30">
        <v>5.75</v>
      </c>
      <c r="O121" s="30">
        <v>67.78</v>
      </c>
      <c r="P121" s="31">
        <v>120</v>
      </c>
    </row>
    <row r="122" spans="1:16">
      <c r="A122" s="5">
        <v>9.86</v>
      </c>
      <c r="B122" s="5" t="s">
        <v>265</v>
      </c>
      <c r="C122" s="24">
        <v>30</v>
      </c>
      <c r="D122" s="5"/>
      <c r="E122" s="5">
        <v>6.57</v>
      </c>
      <c r="F122" s="5">
        <v>92.24</v>
      </c>
      <c r="G122" s="24">
        <v>121</v>
      </c>
      <c r="K122" s="25">
        <v>10.69</v>
      </c>
      <c r="L122" s="5" t="s">
        <v>266</v>
      </c>
      <c r="M122" s="26">
        <v>30</v>
      </c>
      <c r="N122" s="25">
        <v>5.76</v>
      </c>
      <c r="O122" s="25">
        <v>68.260000000000005</v>
      </c>
      <c r="P122" s="26">
        <v>121</v>
      </c>
    </row>
    <row r="123" spans="1:16">
      <c r="A123" s="25">
        <v>9.9</v>
      </c>
      <c r="B123" s="5" t="s">
        <v>267</v>
      </c>
      <c r="C123" s="24">
        <v>29</v>
      </c>
      <c r="D123" s="5"/>
      <c r="E123" s="5">
        <v>6.59</v>
      </c>
      <c r="F123" s="5">
        <v>92.88</v>
      </c>
      <c r="G123" s="24">
        <v>122</v>
      </c>
      <c r="K123" s="25">
        <v>10.74</v>
      </c>
      <c r="L123" s="5" t="s">
        <v>268</v>
      </c>
      <c r="M123" s="26">
        <v>29</v>
      </c>
      <c r="N123" s="25">
        <v>5.78</v>
      </c>
      <c r="O123" s="25">
        <v>68.66</v>
      </c>
      <c r="P123" s="26">
        <v>122</v>
      </c>
    </row>
    <row r="124" spans="1:16">
      <c r="A124" s="5">
        <v>9.9499999999999993</v>
      </c>
      <c r="B124" s="5" t="s">
        <v>269</v>
      </c>
      <c r="C124" s="24">
        <v>28</v>
      </c>
      <c r="D124" s="5"/>
      <c r="E124" s="25">
        <v>6.6</v>
      </c>
      <c r="F124" s="5">
        <v>93.54</v>
      </c>
      <c r="G124" s="24">
        <v>123</v>
      </c>
      <c r="K124" s="25">
        <v>10.79</v>
      </c>
      <c r="L124" s="5" t="s">
        <v>270</v>
      </c>
      <c r="M124" s="26">
        <v>28</v>
      </c>
      <c r="N124" s="25">
        <v>5.79</v>
      </c>
      <c r="O124" s="25">
        <v>69.22</v>
      </c>
      <c r="P124" s="26">
        <v>123</v>
      </c>
    </row>
    <row r="125" spans="1:16">
      <c r="A125" s="5">
        <v>9.99</v>
      </c>
      <c r="B125" s="5" t="s">
        <v>271</v>
      </c>
      <c r="C125" s="24">
        <v>27</v>
      </c>
      <c r="D125" s="5"/>
      <c r="E125" s="5">
        <v>6.62</v>
      </c>
      <c r="F125" s="5">
        <v>94.18</v>
      </c>
      <c r="G125" s="24">
        <v>124</v>
      </c>
      <c r="K125" s="25">
        <v>10.84</v>
      </c>
      <c r="L125" s="5" t="s">
        <v>272</v>
      </c>
      <c r="M125" s="26">
        <v>27</v>
      </c>
      <c r="N125" s="25">
        <v>5.81</v>
      </c>
      <c r="O125" s="25">
        <v>69.680000000000007</v>
      </c>
      <c r="P125" s="26">
        <v>124</v>
      </c>
    </row>
    <row r="126" spans="1:16">
      <c r="A126" s="5">
        <v>10.039999999999999</v>
      </c>
      <c r="B126" s="5" t="s">
        <v>273</v>
      </c>
      <c r="C126" s="24">
        <v>26</v>
      </c>
      <c r="D126" s="5"/>
      <c r="E126" s="5">
        <v>6.63</v>
      </c>
      <c r="F126" s="5">
        <v>94.82</v>
      </c>
      <c r="G126" s="24">
        <v>125</v>
      </c>
      <c r="K126" s="25">
        <v>10.89</v>
      </c>
      <c r="L126" s="5" t="s">
        <v>19</v>
      </c>
      <c r="M126" s="26">
        <v>26</v>
      </c>
      <c r="N126" s="25">
        <v>5.82</v>
      </c>
      <c r="O126" s="25">
        <v>70.16</v>
      </c>
      <c r="P126" s="26">
        <v>125</v>
      </c>
    </row>
    <row r="127" spans="1:16">
      <c r="A127" s="5">
        <v>10.09</v>
      </c>
      <c r="B127" s="5" t="s">
        <v>274</v>
      </c>
      <c r="C127" s="24">
        <v>25</v>
      </c>
      <c r="D127" s="5"/>
      <c r="E127" s="5">
        <v>6.64</v>
      </c>
      <c r="F127" s="5">
        <v>95.46</v>
      </c>
      <c r="G127" s="24">
        <v>126</v>
      </c>
      <c r="K127" s="25">
        <v>10.95</v>
      </c>
      <c r="L127" s="5" t="s">
        <v>275</v>
      </c>
      <c r="M127" s="26">
        <v>25</v>
      </c>
      <c r="N127" s="25">
        <v>5.84</v>
      </c>
      <c r="O127" s="25">
        <v>70.64</v>
      </c>
      <c r="P127" s="26">
        <v>126</v>
      </c>
    </row>
    <row r="128" spans="1:16">
      <c r="A128" s="5">
        <v>10.14</v>
      </c>
      <c r="B128" s="5" t="s">
        <v>276</v>
      </c>
      <c r="C128" s="24">
        <v>24</v>
      </c>
      <c r="D128" s="5"/>
      <c r="E128" s="5">
        <v>6.66</v>
      </c>
      <c r="F128" s="25">
        <v>96.1</v>
      </c>
      <c r="G128" s="24">
        <v>127</v>
      </c>
      <c r="K128" s="25">
        <v>11</v>
      </c>
      <c r="L128" s="5" t="s">
        <v>277</v>
      </c>
      <c r="M128" s="26">
        <v>24</v>
      </c>
      <c r="N128" s="25">
        <v>5.85</v>
      </c>
      <c r="O128" s="25">
        <v>71.12</v>
      </c>
      <c r="P128" s="26">
        <v>127</v>
      </c>
    </row>
    <row r="129" spans="1:16">
      <c r="A129" s="5">
        <v>10.19</v>
      </c>
      <c r="B129" s="5" t="s">
        <v>278</v>
      </c>
      <c r="C129" s="24">
        <v>23</v>
      </c>
      <c r="D129" s="5"/>
      <c r="E129" s="5">
        <v>6.67</v>
      </c>
      <c r="F129" s="5">
        <v>96.74</v>
      </c>
      <c r="G129" s="24">
        <v>128</v>
      </c>
      <c r="K129" s="25">
        <v>11.05</v>
      </c>
      <c r="L129" s="5" t="s">
        <v>279</v>
      </c>
      <c r="M129" s="26">
        <v>23</v>
      </c>
      <c r="N129" s="25">
        <v>5.87</v>
      </c>
      <c r="O129" s="25">
        <v>71.599999999999994</v>
      </c>
      <c r="P129" s="26">
        <v>128</v>
      </c>
    </row>
    <row r="130" spans="1:16">
      <c r="A130" s="5">
        <v>10.24</v>
      </c>
      <c r="B130" s="5" t="s">
        <v>280</v>
      </c>
      <c r="C130" s="24">
        <v>22</v>
      </c>
      <c r="D130" s="5"/>
      <c r="E130" s="5">
        <v>6.69</v>
      </c>
      <c r="F130" s="5">
        <v>97.38</v>
      </c>
      <c r="G130" s="24">
        <v>129</v>
      </c>
      <c r="K130" s="25">
        <v>11.11</v>
      </c>
      <c r="L130" s="5" t="s">
        <v>281</v>
      </c>
      <c r="M130" s="26">
        <v>22</v>
      </c>
      <c r="N130" s="25">
        <v>5.88</v>
      </c>
      <c r="O130" s="25">
        <v>72.06</v>
      </c>
      <c r="P130" s="26">
        <v>129</v>
      </c>
    </row>
    <row r="131" spans="1:16">
      <c r="A131" s="27">
        <v>10.29</v>
      </c>
      <c r="B131" s="27" t="s">
        <v>282</v>
      </c>
      <c r="C131" s="29">
        <v>21</v>
      </c>
      <c r="D131" s="27"/>
      <c r="E131" s="30">
        <v>6.7</v>
      </c>
      <c r="F131" s="27">
        <v>98.02</v>
      </c>
      <c r="G131" s="29">
        <v>130</v>
      </c>
      <c r="K131" s="30">
        <v>11.17</v>
      </c>
      <c r="L131" s="27" t="s">
        <v>283</v>
      </c>
      <c r="M131" s="31">
        <v>21</v>
      </c>
      <c r="N131" s="30">
        <v>5.9</v>
      </c>
      <c r="O131" s="30">
        <v>72.540000000000006</v>
      </c>
      <c r="P131" s="31">
        <v>130</v>
      </c>
    </row>
    <row r="132" spans="1:16">
      <c r="A132" s="5">
        <v>10.33</v>
      </c>
      <c r="B132" s="5" t="s">
        <v>284</v>
      </c>
      <c r="C132" s="24">
        <v>20</v>
      </c>
      <c r="D132" s="5"/>
      <c r="E132" s="5">
        <v>6.72</v>
      </c>
      <c r="F132" s="5">
        <v>98.66</v>
      </c>
      <c r="G132" s="24">
        <v>131</v>
      </c>
      <c r="K132" s="25">
        <v>11.23</v>
      </c>
      <c r="L132" s="5" t="s">
        <v>285</v>
      </c>
      <c r="M132" s="26">
        <v>20</v>
      </c>
      <c r="N132" s="25">
        <v>5.91</v>
      </c>
      <c r="O132" s="25">
        <v>73.02</v>
      </c>
      <c r="P132" s="26">
        <v>131</v>
      </c>
    </row>
    <row r="133" spans="1:16">
      <c r="A133" s="25">
        <v>10.4</v>
      </c>
      <c r="B133" s="5" t="s">
        <v>286</v>
      </c>
      <c r="C133" s="24">
        <v>19</v>
      </c>
      <c r="D133" s="5"/>
      <c r="E133" s="5">
        <v>6.73</v>
      </c>
      <c r="F133" s="25">
        <v>99.3</v>
      </c>
      <c r="G133" s="24">
        <v>132</v>
      </c>
      <c r="K133" s="25">
        <v>11.28</v>
      </c>
      <c r="L133" s="5" t="s">
        <v>287</v>
      </c>
      <c r="M133" s="26">
        <v>19</v>
      </c>
      <c r="N133" s="25">
        <v>5.93</v>
      </c>
      <c r="O133" s="25">
        <v>73.48</v>
      </c>
      <c r="P133" s="26">
        <v>132</v>
      </c>
    </row>
    <row r="134" spans="1:16">
      <c r="A134" s="5">
        <v>10.46</v>
      </c>
      <c r="B134" s="5" t="s">
        <v>288</v>
      </c>
      <c r="C134" s="24">
        <v>18</v>
      </c>
      <c r="D134" s="5"/>
      <c r="E134" s="5">
        <v>6.75</v>
      </c>
      <c r="F134" s="5">
        <v>99.94</v>
      </c>
      <c r="G134" s="24">
        <v>133</v>
      </c>
      <c r="K134" s="25">
        <v>11.35</v>
      </c>
      <c r="L134" s="5" t="s">
        <v>289</v>
      </c>
      <c r="M134" s="26">
        <v>18</v>
      </c>
      <c r="N134" s="25">
        <v>5.94</v>
      </c>
      <c r="O134" s="25">
        <v>73.959999999999994</v>
      </c>
      <c r="P134" s="26">
        <v>133</v>
      </c>
    </row>
    <row r="135" spans="1:16">
      <c r="A135" s="5">
        <v>10.51</v>
      </c>
      <c r="B135" s="5" t="s">
        <v>290</v>
      </c>
      <c r="C135" s="24">
        <v>17</v>
      </c>
      <c r="D135" s="5"/>
      <c r="E135" s="5">
        <v>6.76</v>
      </c>
      <c r="F135" s="5">
        <v>100.58</v>
      </c>
      <c r="G135" s="24">
        <v>134</v>
      </c>
      <c r="K135" s="25">
        <v>11.41</v>
      </c>
      <c r="L135" s="5" t="s">
        <v>291</v>
      </c>
      <c r="M135" s="26">
        <v>17</v>
      </c>
      <c r="N135" s="25">
        <v>5.96</v>
      </c>
      <c r="O135" s="25">
        <v>74.44</v>
      </c>
      <c r="P135" s="26">
        <v>134</v>
      </c>
    </row>
    <row r="136" spans="1:16">
      <c r="A136" s="5">
        <v>10.57</v>
      </c>
      <c r="B136" s="5" t="s">
        <v>292</v>
      </c>
      <c r="C136" s="24">
        <v>16</v>
      </c>
      <c r="D136" s="5"/>
      <c r="E136" s="5">
        <v>6.78</v>
      </c>
      <c r="F136" s="5">
        <v>101.22</v>
      </c>
      <c r="G136" s="24">
        <v>135</v>
      </c>
      <c r="K136" s="25">
        <v>11.47</v>
      </c>
      <c r="L136" s="5" t="s">
        <v>293</v>
      </c>
      <c r="M136" s="26">
        <v>16</v>
      </c>
      <c r="N136" s="25">
        <v>5.97</v>
      </c>
      <c r="O136" s="25">
        <v>74.900000000000006</v>
      </c>
      <c r="P136" s="26">
        <v>135</v>
      </c>
    </row>
    <row r="137" spans="1:16">
      <c r="A137" s="5">
        <v>10.63</v>
      </c>
      <c r="B137" s="5" t="s">
        <v>294</v>
      </c>
      <c r="C137" s="24">
        <v>15</v>
      </c>
      <c r="D137" s="5"/>
      <c r="E137" s="5">
        <v>6.79</v>
      </c>
      <c r="F137" s="5">
        <v>101.86</v>
      </c>
      <c r="G137" s="24">
        <v>136</v>
      </c>
      <c r="K137" s="25">
        <v>11.54</v>
      </c>
      <c r="L137" s="5" t="s">
        <v>295</v>
      </c>
      <c r="M137" s="26">
        <v>15</v>
      </c>
      <c r="N137" s="25">
        <v>5.99</v>
      </c>
      <c r="O137" s="25">
        <v>75.38</v>
      </c>
      <c r="P137" s="26">
        <v>136</v>
      </c>
    </row>
    <row r="138" spans="1:16">
      <c r="A138" s="25">
        <v>10.7</v>
      </c>
      <c r="B138" s="5" t="s">
        <v>296</v>
      </c>
      <c r="C138" s="24">
        <v>14</v>
      </c>
      <c r="D138" s="5"/>
      <c r="E138" s="5">
        <v>6.81</v>
      </c>
      <c r="F138" s="25">
        <v>102.5</v>
      </c>
      <c r="G138" s="24">
        <v>137</v>
      </c>
      <c r="K138" s="25">
        <v>11.61</v>
      </c>
      <c r="L138" s="5" t="s">
        <v>297</v>
      </c>
      <c r="M138" s="26">
        <v>14</v>
      </c>
      <c r="N138" s="25">
        <v>6</v>
      </c>
      <c r="O138" s="25">
        <v>75.84</v>
      </c>
      <c r="P138" s="26">
        <v>137</v>
      </c>
    </row>
    <row r="139" spans="1:16">
      <c r="A139" s="5">
        <v>10.76</v>
      </c>
      <c r="B139" s="5" t="s">
        <v>298</v>
      </c>
      <c r="C139" s="24">
        <v>13</v>
      </c>
      <c r="D139" s="5"/>
      <c r="E139" s="5">
        <v>6.82</v>
      </c>
      <c r="F139" s="5">
        <v>103.12</v>
      </c>
      <c r="G139" s="24">
        <v>138</v>
      </c>
      <c r="K139" s="25">
        <v>11.68</v>
      </c>
      <c r="L139" s="5" t="s">
        <v>299</v>
      </c>
      <c r="M139" s="26">
        <v>13</v>
      </c>
      <c r="N139" s="25">
        <v>6.02</v>
      </c>
      <c r="O139" s="25">
        <v>76.319999999999993</v>
      </c>
      <c r="P139" s="26">
        <v>138</v>
      </c>
    </row>
    <row r="140" spans="1:16">
      <c r="A140" s="5">
        <v>10.83</v>
      </c>
      <c r="B140" s="5" t="s">
        <v>300</v>
      </c>
      <c r="C140" s="24">
        <v>12</v>
      </c>
      <c r="D140" s="5"/>
      <c r="E140" s="5">
        <v>6.84</v>
      </c>
      <c r="F140" s="5">
        <v>103.76</v>
      </c>
      <c r="G140" s="24">
        <v>139</v>
      </c>
      <c r="K140" s="25">
        <v>11.75</v>
      </c>
      <c r="L140" s="5" t="s">
        <v>301</v>
      </c>
      <c r="M140" s="26">
        <v>12</v>
      </c>
      <c r="N140" s="25">
        <v>6.03</v>
      </c>
      <c r="O140" s="25">
        <v>76.78</v>
      </c>
      <c r="P140" s="26">
        <v>139</v>
      </c>
    </row>
    <row r="141" spans="1:16">
      <c r="A141" s="30">
        <v>10.9</v>
      </c>
      <c r="B141" s="27" t="s">
        <v>302</v>
      </c>
      <c r="C141" s="29">
        <v>11</v>
      </c>
      <c r="D141" s="27"/>
      <c r="E141" s="27">
        <v>6.85</v>
      </c>
      <c r="F141" s="30">
        <v>104.4</v>
      </c>
      <c r="G141" s="29">
        <v>140</v>
      </c>
      <c r="K141" s="30">
        <v>11.83</v>
      </c>
      <c r="L141" s="27" t="s">
        <v>303</v>
      </c>
      <c r="M141" s="31">
        <v>11</v>
      </c>
      <c r="N141" s="30">
        <v>6.05</v>
      </c>
      <c r="O141" s="30">
        <v>77.260000000000005</v>
      </c>
      <c r="P141" s="31">
        <v>140</v>
      </c>
    </row>
    <row r="142" spans="1:16">
      <c r="A142" s="5">
        <v>10.97</v>
      </c>
      <c r="B142" s="5" t="s">
        <v>304</v>
      </c>
      <c r="C142" s="24">
        <v>10</v>
      </c>
      <c r="D142" s="5"/>
      <c r="E142" s="5">
        <v>6.87</v>
      </c>
      <c r="F142" s="25">
        <v>105</v>
      </c>
      <c r="G142" s="24">
        <v>141</v>
      </c>
      <c r="K142" s="25">
        <v>11.91</v>
      </c>
      <c r="L142" s="5" t="s">
        <v>305</v>
      </c>
      <c r="M142" s="26">
        <v>10</v>
      </c>
      <c r="N142" s="25">
        <v>6.06</v>
      </c>
      <c r="O142" s="25">
        <v>77.72</v>
      </c>
      <c r="P142" s="26">
        <v>141</v>
      </c>
    </row>
    <row r="143" spans="1:16">
      <c r="A143" s="5">
        <v>11.05</v>
      </c>
      <c r="B143" s="5" t="s">
        <v>306</v>
      </c>
      <c r="C143" s="24">
        <v>9</v>
      </c>
      <c r="D143" s="5"/>
      <c r="E143" s="5">
        <v>6.88</v>
      </c>
      <c r="F143" s="5">
        <v>105.66</v>
      </c>
      <c r="G143" s="24">
        <v>142</v>
      </c>
      <c r="K143" s="25">
        <v>11.99</v>
      </c>
      <c r="L143" s="5" t="s">
        <v>307</v>
      </c>
      <c r="M143" s="26">
        <v>9</v>
      </c>
      <c r="N143" s="25">
        <v>6.08</v>
      </c>
      <c r="O143" s="25">
        <v>78.2</v>
      </c>
      <c r="P143" s="26">
        <v>142</v>
      </c>
    </row>
    <row r="144" spans="1:16">
      <c r="A144" s="5">
        <v>11.13</v>
      </c>
      <c r="B144" s="5" t="s">
        <v>308</v>
      </c>
      <c r="C144" s="24">
        <v>8</v>
      </c>
      <c r="D144" s="5"/>
      <c r="E144" s="25">
        <v>6.9</v>
      </c>
      <c r="F144" s="25">
        <v>106.3</v>
      </c>
      <c r="G144" s="24">
        <v>143</v>
      </c>
      <c r="K144" s="25">
        <v>12.08</v>
      </c>
      <c r="L144" s="5" t="s">
        <v>309</v>
      </c>
      <c r="M144" s="26">
        <v>8</v>
      </c>
      <c r="N144" s="25">
        <v>6.09</v>
      </c>
      <c r="O144" s="25">
        <v>78.66</v>
      </c>
      <c r="P144" s="26">
        <v>143</v>
      </c>
    </row>
    <row r="145" spans="1:16">
      <c r="A145" s="5">
        <v>11.22</v>
      </c>
      <c r="B145" s="5" t="s">
        <v>310</v>
      </c>
      <c r="C145" s="24">
        <v>7</v>
      </c>
      <c r="D145" s="5"/>
      <c r="E145" s="5">
        <v>6.91</v>
      </c>
      <c r="F145" s="5">
        <v>106.94</v>
      </c>
      <c r="G145" s="24">
        <v>144</v>
      </c>
      <c r="K145" s="25">
        <v>12.17</v>
      </c>
      <c r="L145" s="5" t="s">
        <v>311</v>
      </c>
      <c r="M145" s="26">
        <v>7</v>
      </c>
      <c r="N145" s="25">
        <v>6.11</v>
      </c>
      <c r="O145" s="25">
        <v>79.14</v>
      </c>
      <c r="P145" s="26">
        <v>144</v>
      </c>
    </row>
    <row r="146" spans="1:16">
      <c r="A146" s="5">
        <v>11.31</v>
      </c>
      <c r="B146" s="5" t="s">
        <v>312</v>
      </c>
      <c r="C146" s="24">
        <v>6</v>
      </c>
      <c r="D146" s="5"/>
      <c r="E146" s="5">
        <v>6.92</v>
      </c>
      <c r="F146" s="5">
        <v>107.56</v>
      </c>
      <c r="G146" s="24">
        <v>145</v>
      </c>
      <c r="K146" s="25">
        <v>12.27</v>
      </c>
      <c r="L146" s="5" t="s">
        <v>313</v>
      </c>
      <c r="M146" s="26">
        <v>6</v>
      </c>
      <c r="N146" s="25">
        <v>6.13</v>
      </c>
      <c r="O146" s="25">
        <v>79.599999999999994</v>
      </c>
      <c r="P146" s="26">
        <v>145</v>
      </c>
    </row>
    <row r="147" spans="1:16">
      <c r="A147" s="25">
        <v>11.4</v>
      </c>
      <c r="B147" s="5" t="s">
        <v>314</v>
      </c>
      <c r="C147" s="24">
        <v>5</v>
      </c>
      <c r="D147" s="5"/>
      <c r="E147" s="5">
        <v>6.94</v>
      </c>
      <c r="F147" s="25">
        <v>108.2</v>
      </c>
      <c r="G147" s="24">
        <v>146</v>
      </c>
      <c r="K147" s="25">
        <v>12.37</v>
      </c>
      <c r="L147" s="5" t="s">
        <v>315</v>
      </c>
      <c r="M147" s="26">
        <v>5</v>
      </c>
      <c r="N147" s="25">
        <v>6.14</v>
      </c>
      <c r="O147" s="25">
        <v>80.06</v>
      </c>
      <c r="P147" s="26">
        <v>146</v>
      </c>
    </row>
    <row r="148" spans="1:16">
      <c r="A148" s="5">
        <v>11.51</v>
      </c>
      <c r="B148" s="5" t="s">
        <v>316</v>
      </c>
      <c r="C148" s="24">
        <v>4</v>
      </c>
      <c r="D148" s="5"/>
      <c r="E148" s="5">
        <v>6.96</v>
      </c>
      <c r="F148" s="5">
        <v>108.84</v>
      </c>
      <c r="G148" s="24">
        <v>147</v>
      </c>
      <c r="K148" s="25">
        <v>12.49</v>
      </c>
      <c r="L148" s="5" t="s">
        <v>317</v>
      </c>
      <c r="M148" s="26">
        <v>4</v>
      </c>
      <c r="N148" s="25">
        <v>6.16</v>
      </c>
      <c r="O148" s="25">
        <v>80.540000000000006</v>
      </c>
      <c r="P148" s="26">
        <v>147</v>
      </c>
    </row>
    <row r="149" spans="1:16">
      <c r="A149" s="5">
        <v>11.63</v>
      </c>
      <c r="B149" s="5" t="s">
        <v>318</v>
      </c>
      <c r="C149" s="24">
        <v>3</v>
      </c>
      <c r="D149" s="5"/>
      <c r="E149" s="5">
        <v>6.97</v>
      </c>
      <c r="F149" s="25">
        <v>109.46</v>
      </c>
      <c r="G149" s="24">
        <v>148</v>
      </c>
      <c r="K149" s="25">
        <v>12.62</v>
      </c>
      <c r="L149" s="5" t="s">
        <v>319</v>
      </c>
      <c r="M149" s="26">
        <v>3</v>
      </c>
      <c r="N149" s="25">
        <v>6.17</v>
      </c>
      <c r="O149" s="25">
        <v>81</v>
      </c>
      <c r="P149" s="26">
        <v>148</v>
      </c>
    </row>
    <row r="150" spans="1:16">
      <c r="A150" s="5">
        <v>11.76</v>
      </c>
      <c r="B150" s="5" t="s">
        <v>320</v>
      </c>
      <c r="C150" s="24">
        <v>2</v>
      </c>
      <c r="D150" s="5"/>
      <c r="E150" s="5">
        <v>6.99</v>
      </c>
      <c r="F150" s="25">
        <v>110.1</v>
      </c>
      <c r="G150" s="24">
        <v>149</v>
      </c>
      <c r="K150" s="25">
        <v>12.76</v>
      </c>
      <c r="L150" s="5" t="s">
        <v>321</v>
      </c>
      <c r="M150" s="26">
        <v>2</v>
      </c>
      <c r="N150" s="25">
        <v>6.19</v>
      </c>
      <c r="O150" s="25">
        <v>81.48</v>
      </c>
      <c r="P150" s="26">
        <v>149</v>
      </c>
    </row>
    <row r="151" spans="1:16">
      <c r="A151" s="5">
        <v>11.92</v>
      </c>
      <c r="B151" s="5" t="s">
        <v>322</v>
      </c>
      <c r="C151" s="24">
        <v>1</v>
      </c>
      <c r="E151" s="25">
        <v>7</v>
      </c>
      <c r="F151" s="5">
        <v>110.72</v>
      </c>
      <c r="G151" s="24">
        <v>150</v>
      </c>
      <c r="K151" s="25">
        <v>12.93</v>
      </c>
      <c r="L151" s="5" t="s">
        <v>323</v>
      </c>
      <c r="M151" s="26">
        <v>1</v>
      </c>
      <c r="N151" s="25">
        <v>6.2</v>
      </c>
      <c r="O151" s="25">
        <v>81.94</v>
      </c>
      <c r="P151" s="26">
        <v>150</v>
      </c>
    </row>
  </sheetData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1"/>
  <sheetViews>
    <sheetView workbookViewId="0">
      <selection activeCell="E11" sqref="E11"/>
    </sheetView>
  </sheetViews>
  <sheetFormatPr defaultRowHeight="12.75"/>
  <cols>
    <col min="3" max="3" width="7.140625" customWidth="1"/>
    <col min="4" max="4" width="7.85546875" customWidth="1"/>
    <col min="6" max="6" width="10.140625" customWidth="1"/>
    <col min="7" max="7" width="8" customWidth="1"/>
    <col min="13" max="13" width="8.140625" customWidth="1"/>
    <col min="14" max="14" width="10" customWidth="1"/>
    <col min="15" max="15" width="10.140625" customWidth="1"/>
    <col min="16" max="16" width="8.42578125" customWidth="1"/>
    <col min="17" max="17" width="10.28515625" customWidth="1"/>
  </cols>
  <sheetData>
    <row r="1" spans="1:17" ht="36" customHeight="1">
      <c r="A1" s="15" t="s">
        <v>3</v>
      </c>
      <c r="B1" s="15" t="s">
        <v>6</v>
      </c>
      <c r="C1" s="16" t="s">
        <v>22</v>
      </c>
      <c r="D1" s="15" t="s">
        <v>23</v>
      </c>
      <c r="E1" s="15" t="s">
        <v>24</v>
      </c>
      <c r="F1" s="15" t="s">
        <v>25</v>
      </c>
      <c r="G1" s="15" t="s">
        <v>22</v>
      </c>
      <c r="H1" s="17" t="s">
        <v>1</v>
      </c>
      <c r="K1" s="18" t="s">
        <v>3</v>
      </c>
      <c r="L1" s="19" t="s">
        <v>17</v>
      </c>
      <c r="M1" s="20" t="s">
        <v>22</v>
      </c>
      <c r="N1" s="19" t="s">
        <v>26</v>
      </c>
      <c r="O1" s="18" t="s">
        <v>27</v>
      </c>
      <c r="P1" s="21" t="s">
        <v>22</v>
      </c>
      <c r="Q1" s="22" t="s">
        <v>16</v>
      </c>
    </row>
    <row r="2" spans="1:17">
      <c r="A2" s="5">
        <v>6.52</v>
      </c>
      <c r="B2" s="23" t="s">
        <v>28</v>
      </c>
      <c r="C2" s="24">
        <v>150</v>
      </c>
      <c r="D2" s="23"/>
      <c r="E2" s="25">
        <v>3.15</v>
      </c>
      <c r="F2" s="5">
        <v>10.54</v>
      </c>
      <c r="G2" s="24">
        <v>1</v>
      </c>
      <c r="K2" s="25">
        <v>7</v>
      </c>
      <c r="L2" s="5" t="s">
        <v>29</v>
      </c>
      <c r="M2" s="26">
        <v>150</v>
      </c>
      <c r="N2" s="25">
        <v>2.2999999999999998</v>
      </c>
      <c r="O2" s="25">
        <v>7.8</v>
      </c>
      <c r="P2" s="26">
        <v>1</v>
      </c>
    </row>
    <row r="3" spans="1:17">
      <c r="A3" s="5">
        <v>6.54</v>
      </c>
      <c r="B3" s="23" t="s">
        <v>30</v>
      </c>
      <c r="C3" s="24">
        <v>149</v>
      </c>
      <c r="D3" s="23"/>
      <c r="E3" s="5">
        <v>3.18</v>
      </c>
      <c r="F3" s="25">
        <v>11.26</v>
      </c>
      <c r="G3" s="24">
        <v>2</v>
      </c>
      <c r="K3" s="25">
        <v>7.1</v>
      </c>
      <c r="L3" s="5" t="s">
        <v>31</v>
      </c>
      <c r="M3" s="26">
        <v>149</v>
      </c>
      <c r="N3" s="25">
        <v>2.35</v>
      </c>
      <c r="O3" s="25">
        <v>8.34</v>
      </c>
      <c r="P3" s="26">
        <v>2</v>
      </c>
    </row>
    <row r="4" spans="1:17">
      <c r="A4" s="5">
        <v>6.56</v>
      </c>
      <c r="B4" s="23" t="s">
        <v>32</v>
      </c>
      <c r="C4" s="24">
        <v>148</v>
      </c>
      <c r="D4" s="23"/>
      <c r="E4" s="5">
        <v>3.22</v>
      </c>
      <c r="F4" s="5">
        <v>11.98</v>
      </c>
      <c r="G4" s="24">
        <v>3</v>
      </c>
      <c r="K4" s="25">
        <v>7.12</v>
      </c>
      <c r="L4" s="5" t="s">
        <v>33</v>
      </c>
      <c r="M4" s="26">
        <v>148</v>
      </c>
      <c r="N4" s="25">
        <v>2.39</v>
      </c>
      <c r="O4" s="25">
        <v>8.86</v>
      </c>
      <c r="P4" s="26">
        <v>3</v>
      </c>
    </row>
    <row r="5" spans="1:17">
      <c r="A5" s="5">
        <v>6.58</v>
      </c>
      <c r="B5" s="23" t="s">
        <v>34</v>
      </c>
      <c r="C5" s="24">
        <v>147</v>
      </c>
      <c r="D5" s="23"/>
      <c r="E5" s="5">
        <v>3.25</v>
      </c>
      <c r="F5" s="25">
        <v>12.7</v>
      </c>
      <c r="G5" s="24">
        <v>4</v>
      </c>
      <c r="K5" s="25">
        <v>7.14</v>
      </c>
      <c r="L5" s="5" t="s">
        <v>35</v>
      </c>
      <c r="M5" s="26">
        <v>147</v>
      </c>
      <c r="N5" s="25">
        <v>2.42</v>
      </c>
      <c r="O5" s="25">
        <v>9.4</v>
      </c>
      <c r="P5" s="26">
        <v>4</v>
      </c>
    </row>
    <row r="6" spans="1:17">
      <c r="A6" s="25">
        <v>6.6</v>
      </c>
      <c r="B6" s="23" t="s">
        <v>36</v>
      </c>
      <c r="C6" s="24">
        <v>146</v>
      </c>
      <c r="D6" s="23"/>
      <c r="E6" s="5">
        <v>3.28</v>
      </c>
      <c r="F6" s="25">
        <v>13.42</v>
      </c>
      <c r="G6" s="24">
        <v>5</v>
      </c>
      <c r="K6" s="25">
        <v>7.16</v>
      </c>
      <c r="L6" s="5" t="s">
        <v>37</v>
      </c>
      <c r="M6" s="26">
        <v>146</v>
      </c>
      <c r="N6" s="25">
        <v>2.4500000000000002</v>
      </c>
      <c r="O6" s="25">
        <v>9.94</v>
      </c>
      <c r="P6" s="26">
        <v>5</v>
      </c>
    </row>
    <row r="7" spans="1:17">
      <c r="A7" s="5">
        <v>6.62</v>
      </c>
      <c r="B7" s="23" t="s">
        <v>38</v>
      </c>
      <c r="C7" s="24">
        <v>145</v>
      </c>
      <c r="D7" s="23"/>
      <c r="E7" s="5">
        <v>3.31</v>
      </c>
      <c r="F7" s="25">
        <v>14.14</v>
      </c>
      <c r="G7" s="24">
        <v>6</v>
      </c>
      <c r="K7" s="25">
        <v>7.19</v>
      </c>
      <c r="L7" s="5" t="s">
        <v>39</v>
      </c>
      <c r="M7" s="26">
        <v>145</v>
      </c>
      <c r="N7" s="25">
        <v>2.48</v>
      </c>
      <c r="O7" s="25">
        <v>10.46</v>
      </c>
      <c r="P7" s="26">
        <v>6</v>
      </c>
    </row>
    <row r="8" spans="1:17">
      <c r="A8" s="5">
        <v>6.64</v>
      </c>
      <c r="B8" s="23" t="s">
        <v>40</v>
      </c>
      <c r="C8" s="24">
        <v>144</v>
      </c>
      <c r="D8" s="23"/>
      <c r="E8" s="5">
        <v>3.34</v>
      </c>
      <c r="F8" s="25">
        <v>14.86</v>
      </c>
      <c r="G8" s="24">
        <v>7</v>
      </c>
      <c r="K8" s="25">
        <v>7.21</v>
      </c>
      <c r="L8" s="5" t="s">
        <v>41</v>
      </c>
      <c r="M8" s="26">
        <v>144</v>
      </c>
      <c r="N8" s="25">
        <v>2.5099999999999998</v>
      </c>
      <c r="O8" s="25">
        <v>11</v>
      </c>
      <c r="P8" s="26">
        <v>7</v>
      </c>
    </row>
    <row r="9" spans="1:17">
      <c r="A9" s="5">
        <v>6.66</v>
      </c>
      <c r="B9" s="23" t="s">
        <v>42</v>
      </c>
      <c r="C9" s="24">
        <v>143</v>
      </c>
      <c r="D9" s="23"/>
      <c r="E9" s="25">
        <v>3.37</v>
      </c>
      <c r="F9" s="25">
        <v>15.56</v>
      </c>
      <c r="G9" s="24">
        <v>8</v>
      </c>
      <c r="K9" s="25">
        <v>7.23</v>
      </c>
      <c r="L9" s="5" t="s">
        <v>43</v>
      </c>
      <c r="M9" s="26">
        <v>143</v>
      </c>
      <c r="N9" s="25">
        <v>2.54</v>
      </c>
      <c r="O9" s="25">
        <v>11.52</v>
      </c>
      <c r="P9" s="26">
        <v>8</v>
      </c>
    </row>
    <row r="10" spans="1:17">
      <c r="A10" s="5">
        <v>6.69</v>
      </c>
      <c r="B10" s="23" t="s">
        <v>44</v>
      </c>
      <c r="C10" s="24">
        <v>142</v>
      </c>
      <c r="D10" s="23"/>
      <c r="E10" s="25">
        <v>3.4</v>
      </c>
      <c r="F10" s="25">
        <v>16.28</v>
      </c>
      <c r="G10" s="24">
        <v>9</v>
      </c>
      <c r="K10" s="25">
        <v>7.25</v>
      </c>
      <c r="L10" s="5" t="s">
        <v>45</v>
      </c>
      <c r="M10" s="26">
        <v>142</v>
      </c>
      <c r="N10" s="25">
        <v>2.57</v>
      </c>
      <c r="O10" s="25">
        <v>12.06</v>
      </c>
      <c r="P10" s="26">
        <v>9</v>
      </c>
    </row>
    <row r="11" spans="1:17">
      <c r="A11" s="27">
        <v>6.71</v>
      </c>
      <c r="B11" s="28" t="s">
        <v>46</v>
      </c>
      <c r="C11" s="29">
        <v>141</v>
      </c>
      <c r="D11" s="28"/>
      <c r="E11" s="27">
        <v>3.43</v>
      </c>
      <c r="F11" s="30">
        <v>17</v>
      </c>
      <c r="G11" s="29">
        <v>10</v>
      </c>
      <c r="K11" s="30">
        <v>7.28</v>
      </c>
      <c r="L11" s="27" t="s">
        <v>47</v>
      </c>
      <c r="M11" s="31">
        <v>141</v>
      </c>
      <c r="N11" s="30">
        <v>2.6</v>
      </c>
      <c r="O11" s="30">
        <v>12.58</v>
      </c>
      <c r="P11" s="31">
        <v>10</v>
      </c>
    </row>
    <row r="12" spans="1:17">
      <c r="A12" s="25">
        <v>6.73</v>
      </c>
      <c r="B12" s="23" t="s">
        <v>48</v>
      </c>
      <c r="C12" s="24">
        <v>140</v>
      </c>
      <c r="D12" s="5"/>
      <c r="E12" s="5">
        <v>3.46</v>
      </c>
      <c r="F12" s="32">
        <v>17.72</v>
      </c>
      <c r="G12" s="24">
        <v>11</v>
      </c>
      <c r="K12" s="25">
        <v>7.3</v>
      </c>
      <c r="L12" s="5" t="s">
        <v>49</v>
      </c>
      <c r="M12" s="26">
        <v>140</v>
      </c>
      <c r="N12" s="25">
        <v>2.63</v>
      </c>
      <c r="O12" s="25">
        <v>13.1</v>
      </c>
      <c r="P12" s="26">
        <v>11</v>
      </c>
    </row>
    <row r="13" spans="1:17">
      <c r="A13" s="5">
        <v>6.75</v>
      </c>
      <c r="B13" s="23" t="s">
        <v>50</v>
      </c>
      <c r="C13" s="24">
        <v>139</v>
      </c>
      <c r="D13" s="5"/>
      <c r="E13" s="5">
        <v>3.49</v>
      </c>
      <c r="F13" s="32">
        <v>18.420000000000002</v>
      </c>
      <c r="G13" s="24">
        <v>12</v>
      </c>
      <c r="K13" s="25">
        <v>7.32</v>
      </c>
      <c r="L13" s="5" t="s">
        <v>51</v>
      </c>
      <c r="M13" s="26">
        <v>139</v>
      </c>
      <c r="N13" s="25">
        <v>2.66</v>
      </c>
      <c r="O13" s="25">
        <v>13.63</v>
      </c>
      <c r="P13" s="26">
        <v>12</v>
      </c>
    </row>
    <row r="14" spans="1:17">
      <c r="A14" s="5">
        <v>6.77</v>
      </c>
      <c r="B14" s="23" t="s">
        <v>52</v>
      </c>
      <c r="C14" s="24">
        <v>138</v>
      </c>
      <c r="D14" s="5"/>
      <c r="E14" s="5">
        <v>3.52</v>
      </c>
      <c r="F14" s="32">
        <v>19.14</v>
      </c>
      <c r="G14" s="24">
        <v>13</v>
      </c>
      <c r="K14" s="25">
        <v>7.34</v>
      </c>
      <c r="L14" s="5" t="s">
        <v>53</v>
      </c>
      <c r="M14" s="26">
        <v>138</v>
      </c>
      <c r="N14" s="25">
        <v>2.69</v>
      </c>
      <c r="O14" s="25">
        <v>14.16</v>
      </c>
      <c r="P14" s="26">
        <v>13</v>
      </c>
    </row>
    <row r="15" spans="1:17">
      <c r="A15" s="5">
        <v>6.79</v>
      </c>
      <c r="B15" s="23" t="s">
        <v>54</v>
      </c>
      <c r="C15" s="24">
        <v>137</v>
      </c>
      <c r="D15" s="5"/>
      <c r="E15" s="5">
        <v>3.55</v>
      </c>
      <c r="F15" s="32">
        <v>19.68</v>
      </c>
      <c r="G15" s="24">
        <v>14</v>
      </c>
      <c r="K15" s="25">
        <v>7.37</v>
      </c>
      <c r="L15" s="5" t="s">
        <v>55</v>
      </c>
      <c r="M15" s="26">
        <v>137</v>
      </c>
      <c r="N15" s="25">
        <v>2.72</v>
      </c>
      <c r="O15" s="25">
        <v>14.68</v>
      </c>
      <c r="P15" s="26">
        <v>14</v>
      </c>
    </row>
    <row r="16" spans="1:17">
      <c r="A16" s="5">
        <v>6.81</v>
      </c>
      <c r="B16" s="23" t="s">
        <v>56</v>
      </c>
      <c r="C16" s="24">
        <v>136</v>
      </c>
      <c r="D16" s="5"/>
      <c r="E16" s="5">
        <v>3.58</v>
      </c>
      <c r="F16" s="32">
        <v>20.56</v>
      </c>
      <c r="G16" s="24">
        <v>15</v>
      </c>
      <c r="K16" s="25">
        <v>7.39</v>
      </c>
      <c r="L16" s="5" t="s">
        <v>57</v>
      </c>
      <c r="M16" s="26">
        <v>136</v>
      </c>
      <c r="N16" s="25">
        <v>2.75</v>
      </c>
      <c r="O16" s="25">
        <v>15.22</v>
      </c>
      <c r="P16" s="26">
        <v>15</v>
      </c>
    </row>
    <row r="17" spans="1:16">
      <c r="A17" s="5">
        <v>6.83</v>
      </c>
      <c r="B17" s="23" t="s">
        <v>58</v>
      </c>
      <c r="C17" s="24">
        <v>135</v>
      </c>
      <c r="D17" s="5"/>
      <c r="E17" s="5">
        <v>3.61</v>
      </c>
      <c r="F17" s="32">
        <v>21.28</v>
      </c>
      <c r="G17" s="24">
        <v>16</v>
      </c>
      <c r="K17" s="25">
        <v>7.41</v>
      </c>
      <c r="L17" s="5" t="s">
        <v>59</v>
      </c>
      <c r="M17" s="26">
        <v>135</v>
      </c>
      <c r="N17" s="25">
        <v>2.78</v>
      </c>
      <c r="O17" s="25">
        <v>15.74</v>
      </c>
      <c r="P17" s="26">
        <v>16</v>
      </c>
    </row>
    <row r="18" spans="1:16">
      <c r="A18" s="5">
        <v>6.85</v>
      </c>
      <c r="B18" s="23" t="s">
        <v>60</v>
      </c>
      <c r="C18" s="24">
        <v>134</v>
      </c>
      <c r="D18" s="5"/>
      <c r="E18" s="5">
        <v>3.64</v>
      </c>
      <c r="F18" s="32">
        <v>21.98</v>
      </c>
      <c r="G18" s="24">
        <v>17</v>
      </c>
      <c r="K18" s="25">
        <v>7.44</v>
      </c>
      <c r="L18" s="5" t="s">
        <v>61</v>
      </c>
      <c r="M18" s="26">
        <v>134</v>
      </c>
      <c r="N18" s="25">
        <v>2.81</v>
      </c>
      <c r="O18" s="25">
        <v>16.260000000000002</v>
      </c>
      <c r="P18" s="26">
        <v>17</v>
      </c>
    </row>
    <row r="19" spans="1:16">
      <c r="A19" s="5">
        <v>6.88</v>
      </c>
      <c r="B19" s="23" t="s">
        <v>62</v>
      </c>
      <c r="C19" s="24">
        <v>133</v>
      </c>
      <c r="D19" s="5"/>
      <c r="E19" s="5">
        <v>3.67</v>
      </c>
      <c r="F19" s="32">
        <v>22.7</v>
      </c>
      <c r="G19" s="24">
        <v>18</v>
      </c>
      <c r="K19" s="25">
        <v>7.46</v>
      </c>
      <c r="L19" s="5" t="s">
        <v>63</v>
      </c>
      <c r="M19" s="26">
        <v>133</v>
      </c>
      <c r="N19" s="25">
        <v>2.84</v>
      </c>
      <c r="O19" s="25">
        <v>16.8</v>
      </c>
      <c r="P19" s="26">
        <v>18</v>
      </c>
    </row>
    <row r="20" spans="1:16">
      <c r="A20" s="25">
        <v>6.9</v>
      </c>
      <c r="B20" s="23" t="s">
        <v>64</v>
      </c>
      <c r="C20" s="24">
        <v>132</v>
      </c>
      <c r="D20" s="5"/>
      <c r="E20" s="25">
        <v>3.7</v>
      </c>
      <c r="F20" s="32">
        <v>23.4</v>
      </c>
      <c r="G20" s="24">
        <v>19</v>
      </c>
      <c r="K20" s="25">
        <v>7.48</v>
      </c>
      <c r="L20" s="5" t="s">
        <v>65</v>
      </c>
      <c r="M20" s="26">
        <v>132</v>
      </c>
      <c r="N20" s="25">
        <v>2.87</v>
      </c>
      <c r="O20" s="25">
        <v>17.32</v>
      </c>
      <c r="P20" s="26">
        <v>19</v>
      </c>
    </row>
    <row r="21" spans="1:16">
      <c r="A21" s="27">
        <v>6.92</v>
      </c>
      <c r="B21" s="28" t="s">
        <v>66</v>
      </c>
      <c r="C21" s="29">
        <v>131</v>
      </c>
      <c r="D21" s="27"/>
      <c r="E21" s="27">
        <v>3.73</v>
      </c>
      <c r="F21" s="33">
        <v>24.1</v>
      </c>
      <c r="G21" s="29">
        <v>20</v>
      </c>
      <c r="K21" s="30">
        <v>7.51</v>
      </c>
      <c r="L21" s="27" t="s">
        <v>67</v>
      </c>
      <c r="M21" s="31">
        <v>131</v>
      </c>
      <c r="N21" s="30">
        <v>2.9</v>
      </c>
      <c r="O21" s="30">
        <v>17.84</v>
      </c>
      <c r="P21" s="31">
        <v>20</v>
      </c>
    </row>
    <row r="22" spans="1:16">
      <c r="A22" s="5">
        <v>6.94</v>
      </c>
      <c r="B22" s="23" t="s">
        <v>68</v>
      </c>
      <c r="C22" s="24">
        <v>130</v>
      </c>
      <c r="D22" s="5"/>
      <c r="E22" s="5">
        <v>3.76</v>
      </c>
      <c r="F22" s="32">
        <v>24.82</v>
      </c>
      <c r="G22" s="24">
        <v>21</v>
      </c>
      <c r="K22" s="25">
        <v>7.53</v>
      </c>
      <c r="L22" s="5" t="s">
        <v>69</v>
      </c>
      <c r="M22" s="26">
        <v>130</v>
      </c>
      <c r="N22" s="25">
        <v>2.93</v>
      </c>
      <c r="O22" s="25">
        <v>18.36</v>
      </c>
      <c r="P22" s="26">
        <v>21</v>
      </c>
    </row>
    <row r="23" spans="1:16">
      <c r="A23" s="5">
        <v>6.96</v>
      </c>
      <c r="B23" s="5" t="s">
        <v>70</v>
      </c>
      <c r="C23" s="24">
        <v>129</v>
      </c>
      <c r="D23" s="5"/>
      <c r="E23" s="5">
        <v>3.79</v>
      </c>
      <c r="F23" s="32">
        <v>25.52</v>
      </c>
      <c r="G23" s="24">
        <v>22</v>
      </c>
      <c r="K23" s="25">
        <v>7.55</v>
      </c>
      <c r="L23" s="5" t="s">
        <v>71</v>
      </c>
      <c r="M23" s="26">
        <v>129</v>
      </c>
      <c r="N23" s="25">
        <v>2.96</v>
      </c>
      <c r="O23" s="25">
        <v>18.88</v>
      </c>
      <c r="P23" s="26">
        <v>22</v>
      </c>
    </row>
    <row r="24" spans="1:16">
      <c r="A24" s="5">
        <v>6.98</v>
      </c>
      <c r="B24" s="5" t="s">
        <v>72</v>
      </c>
      <c r="C24" s="24">
        <v>128</v>
      </c>
      <c r="D24" s="5"/>
      <c r="E24" s="5">
        <v>3.82</v>
      </c>
      <c r="F24" s="32">
        <v>26.22</v>
      </c>
      <c r="G24" s="24">
        <v>23</v>
      </c>
      <c r="K24" s="25">
        <v>7.58</v>
      </c>
      <c r="L24" s="5" t="s">
        <v>73</v>
      </c>
      <c r="M24" s="26">
        <v>128</v>
      </c>
      <c r="N24" s="25">
        <v>2.99</v>
      </c>
      <c r="O24" s="25">
        <v>19</v>
      </c>
      <c r="P24" s="26">
        <v>23</v>
      </c>
    </row>
    <row r="25" spans="1:16">
      <c r="A25" s="5">
        <v>7.01</v>
      </c>
      <c r="B25" s="5" t="s">
        <v>74</v>
      </c>
      <c r="C25" s="24">
        <v>127</v>
      </c>
      <c r="D25" s="5"/>
      <c r="E25" s="5">
        <v>3.85</v>
      </c>
      <c r="F25" s="32">
        <v>26.92</v>
      </c>
      <c r="G25" s="24">
        <v>24</v>
      </c>
      <c r="K25" s="25">
        <v>7.6</v>
      </c>
      <c r="L25" s="5" t="s">
        <v>75</v>
      </c>
      <c r="M25" s="26">
        <v>127</v>
      </c>
      <c r="N25" s="25">
        <v>3.02</v>
      </c>
      <c r="O25" s="25">
        <v>19.399999999999999</v>
      </c>
      <c r="P25" s="26">
        <v>24</v>
      </c>
    </row>
    <row r="26" spans="1:16">
      <c r="A26" s="5">
        <v>7.03</v>
      </c>
      <c r="B26" s="5" t="s">
        <v>76</v>
      </c>
      <c r="C26" s="24">
        <v>126</v>
      </c>
      <c r="D26" s="5"/>
      <c r="E26" s="5">
        <v>3.88</v>
      </c>
      <c r="F26" s="32">
        <v>27.64</v>
      </c>
      <c r="G26" s="24">
        <v>25</v>
      </c>
      <c r="K26" s="25">
        <v>7.62</v>
      </c>
      <c r="L26" s="5" t="s">
        <v>77</v>
      </c>
      <c r="M26" s="26">
        <v>126</v>
      </c>
      <c r="N26" s="25">
        <v>3.05</v>
      </c>
      <c r="O26" s="25">
        <v>20.440000000000001</v>
      </c>
      <c r="P26" s="26">
        <v>25</v>
      </c>
    </row>
    <row r="27" spans="1:16">
      <c r="A27" s="5">
        <v>7.05</v>
      </c>
      <c r="B27" s="5" t="s">
        <v>78</v>
      </c>
      <c r="C27" s="24">
        <v>125</v>
      </c>
      <c r="D27" s="5"/>
      <c r="E27" s="5">
        <v>3.91</v>
      </c>
      <c r="F27" s="32">
        <v>28.34</v>
      </c>
      <c r="G27" s="24">
        <v>26</v>
      </c>
      <c r="K27" s="25">
        <v>7.65</v>
      </c>
      <c r="L27" s="5" t="s">
        <v>79</v>
      </c>
      <c r="M27" s="26">
        <v>125</v>
      </c>
      <c r="N27" s="25">
        <v>3.08</v>
      </c>
      <c r="O27" s="25">
        <v>20.96</v>
      </c>
      <c r="P27" s="26">
        <v>26</v>
      </c>
    </row>
    <row r="28" spans="1:16">
      <c r="A28" s="5">
        <v>7.07</v>
      </c>
      <c r="B28" s="5" t="s">
        <v>80</v>
      </c>
      <c r="C28" s="24">
        <v>124</v>
      </c>
      <c r="D28" s="5"/>
      <c r="E28" s="5">
        <v>3.94</v>
      </c>
      <c r="F28" s="32">
        <v>29.04</v>
      </c>
      <c r="G28" s="24">
        <v>27</v>
      </c>
      <c r="K28" s="25">
        <v>7.67</v>
      </c>
      <c r="L28" s="5" t="s">
        <v>81</v>
      </c>
      <c r="M28" s="26">
        <v>124</v>
      </c>
      <c r="N28" s="25">
        <v>3.11</v>
      </c>
      <c r="O28" s="25">
        <v>21.48</v>
      </c>
      <c r="P28" s="26">
        <v>27</v>
      </c>
    </row>
    <row r="29" spans="1:16">
      <c r="A29" s="5">
        <v>7.09</v>
      </c>
      <c r="B29" s="5" t="s">
        <v>82</v>
      </c>
      <c r="C29" s="24">
        <v>123</v>
      </c>
      <c r="D29" s="5"/>
      <c r="E29" s="5">
        <v>3.97</v>
      </c>
      <c r="F29" s="32">
        <v>29.74</v>
      </c>
      <c r="G29" s="24">
        <v>28</v>
      </c>
      <c r="K29" s="25">
        <v>7.7</v>
      </c>
      <c r="L29" s="5" t="s">
        <v>83</v>
      </c>
      <c r="M29" s="26">
        <v>123</v>
      </c>
      <c r="N29" s="25">
        <v>3.14</v>
      </c>
      <c r="O29" s="25">
        <v>22</v>
      </c>
      <c r="P29" s="26">
        <v>28</v>
      </c>
    </row>
    <row r="30" spans="1:16">
      <c r="A30" s="5">
        <v>7.12</v>
      </c>
      <c r="B30" s="5" t="s">
        <v>84</v>
      </c>
      <c r="C30" s="24">
        <v>122</v>
      </c>
      <c r="D30" s="5"/>
      <c r="E30" s="25">
        <v>4</v>
      </c>
      <c r="F30" s="32">
        <v>30.44</v>
      </c>
      <c r="G30" s="24">
        <v>29</v>
      </c>
      <c r="K30" s="25">
        <v>7.72</v>
      </c>
      <c r="L30" s="5" t="s">
        <v>85</v>
      </c>
      <c r="M30" s="26">
        <v>122</v>
      </c>
      <c r="N30" s="25">
        <v>3.17</v>
      </c>
      <c r="O30" s="25">
        <v>22.52</v>
      </c>
      <c r="P30" s="26">
        <v>29</v>
      </c>
    </row>
    <row r="31" spans="1:16">
      <c r="A31" s="27">
        <v>7.14</v>
      </c>
      <c r="B31" s="27" t="s">
        <v>86</v>
      </c>
      <c r="C31" s="29">
        <v>121</v>
      </c>
      <c r="D31" s="27"/>
      <c r="E31" s="27">
        <v>4.03</v>
      </c>
      <c r="F31" s="27">
        <v>31.14</v>
      </c>
      <c r="G31" s="29">
        <v>30</v>
      </c>
      <c r="K31" s="30">
        <v>7.75</v>
      </c>
      <c r="L31" s="27" t="s">
        <v>87</v>
      </c>
      <c r="M31" s="31">
        <v>121</v>
      </c>
      <c r="N31" s="30">
        <v>3.2</v>
      </c>
      <c r="O31" s="30">
        <v>23.04</v>
      </c>
      <c r="P31" s="31">
        <v>30</v>
      </c>
    </row>
    <row r="32" spans="1:16">
      <c r="A32" s="5">
        <v>7.16</v>
      </c>
      <c r="B32" s="5" t="s">
        <v>88</v>
      </c>
      <c r="C32" s="24">
        <v>120</v>
      </c>
      <c r="D32" s="5"/>
      <c r="E32" s="5">
        <v>4.0599999999999996</v>
      </c>
      <c r="F32" s="5">
        <v>31.84</v>
      </c>
      <c r="G32" s="24">
        <v>31</v>
      </c>
      <c r="K32" s="25">
        <v>7.77</v>
      </c>
      <c r="L32" s="5" t="s">
        <v>89</v>
      </c>
      <c r="M32" s="26">
        <v>120</v>
      </c>
      <c r="N32" s="25">
        <v>3.23</v>
      </c>
      <c r="O32" s="25">
        <v>23.56</v>
      </c>
      <c r="P32" s="26">
        <v>31</v>
      </c>
    </row>
    <row r="33" spans="1:16">
      <c r="A33" s="5">
        <v>7.18</v>
      </c>
      <c r="B33" s="5" t="s">
        <v>90</v>
      </c>
      <c r="C33" s="24">
        <v>119</v>
      </c>
      <c r="D33" s="5"/>
      <c r="E33" s="5">
        <v>4.09</v>
      </c>
      <c r="F33" s="5">
        <v>32.54</v>
      </c>
      <c r="G33" s="24">
        <v>32</v>
      </c>
      <c r="K33" s="25">
        <v>7.79</v>
      </c>
      <c r="L33" s="5" t="s">
        <v>91</v>
      </c>
      <c r="M33" s="26">
        <v>119</v>
      </c>
      <c r="N33" s="25">
        <v>3.26</v>
      </c>
      <c r="O33" s="25">
        <v>24.08</v>
      </c>
      <c r="P33" s="26">
        <v>32</v>
      </c>
    </row>
    <row r="34" spans="1:16">
      <c r="A34" s="5">
        <v>7.21</v>
      </c>
      <c r="B34" s="5" t="s">
        <v>92</v>
      </c>
      <c r="C34" s="24">
        <v>118</v>
      </c>
      <c r="D34" s="5"/>
      <c r="E34" s="5">
        <v>4.12</v>
      </c>
      <c r="F34" s="5">
        <v>33.24</v>
      </c>
      <c r="G34" s="24">
        <v>33</v>
      </c>
      <c r="K34" s="25">
        <v>7.82</v>
      </c>
      <c r="L34" s="5" t="s">
        <v>93</v>
      </c>
      <c r="M34" s="26">
        <v>118</v>
      </c>
      <c r="N34" s="25">
        <v>3.29</v>
      </c>
      <c r="O34" s="25">
        <v>24.6</v>
      </c>
      <c r="P34" s="26">
        <v>33</v>
      </c>
    </row>
    <row r="35" spans="1:16">
      <c r="A35" s="5">
        <v>7.23</v>
      </c>
      <c r="B35" s="5" t="s">
        <v>94</v>
      </c>
      <c r="C35" s="24">
        <v>117</v>
      </c>
      <c r="D35" s="5"/>
      <c r="E35" s="5">
        <v>4.1500000000000004</v>
      </c>
      <c r="F35" s="5">
        <v>33.94</v>
      </c>
      <c r="G35" s="24">
        <v>34</v>
      </c>
      <c r="K35" s="25">
        <v>7.84</v>
      </c>
      <c r="L35" s="5" t="s">
        <v>95</v>
      </c>
      <c r="M35" s="26">
        <v>117</v>
      </c>
      <c r="N35" s="25">
        <v>3.32</v>
      </c>
      <c r="O35" s="25">
        <v>25.12</v>
      </c>
      <c r="P35" s="26">
        <v>34</v>
      </c>
    </row>
    <row r="36" spans="1:16">
      <c r="A36" s="5">
        <v>7.25</v>
      </c>
      <c r="B36" s="5" t="s">
        <v>96</v>
      </c>
      <c r="C36" s="24">
        <v>116</v>
      </c>
      <c r="D36" s="5"/>
      <c r="E36" s="5">
        <v>4.18</v>
      </c>
      <c r="F36" s="5">
        <v>34.64</v>
      </c>
      <c r="G36" s="24">
        <v>35</v>
      </c>
      <c r="K36" s="25">
        <v>7.87</v>
      </c>
      <c r="L36" s="5" t="s">
        <v>97</v>
      </c>
      <c r="M36" s="26">
        <v>116</v>
      </c>
      <c r="N36" s="25">
        <v>3.35</v>
      </c>
      <c r="O36" s="25">
        <v>25.62</v>
      </c>
      <c r="P36" s="26">
        <v>35</v>
      </c>
    </row>
    <row r="37" spans="1:16">
      <c r="A37" s="5">
        <v>7.27</v>
      </c>
      <c r="B37" s="5" t="s">
        <v>98</v>
      </c>
      <c r="C37" s="24">
        <v>115</v>
      </c>
      <c r="D37" s="5"/>
      <c r="E37" s="5">
        <v>4.21</v>
      </c>
      <c r="F37" s="5">
        <v>35.340000000000003</v>
      </c>
      <c r="G37" s="24">
        <v>36</v>
      </c>
      <c r="K37" s="25">
        <v>7.89</v>
      </c>
      <c r="L37" s="5" t="s">
        <v>99</v>
      </c>
      <c r="M37" s="26">
        <v>115</v>
      </c>
      <c r="N37" s="25">
        <v>3.38</v>
      </c>
      <c r="O37" s="25">
        <v>26.14</v>
      </c>
      <c r="P37" s="26">
        <v>36</v>
      </c>
    </row>
    <row r="38" spans="1:16">
      <c r="A38" s="25">
        <v>7.3</v>
      </c>
      <c r="B38" s="5" t="s">
        <v>100</v>
      </c>
      <c r="C38" s="24">
        <v>114</v>
      </c>
      <c r="D38" s="5"/>
      <c r="E38" s="5">
        <v>4.24</v>
      </c>
      <c r="F38" s="5">
        <v>36.020000000000003</v>
      </c>
      <c r="G38" s="24">
        <v>37</v>
      </c>
      <c r="K38" s="25">
        <v>7.92</v>
      </c>
      <c r="L38" s="5" t="s">
        <v>101</v>
      </c>
      <c r="M38" s="26">
        <v>114</v>
      </c>
      <c r="N38" s="25">
        <v>3.41</v>
      </c>
      <c r="O38" s="25">
        <v>26.66</v>
      </c>
      <c r="P38" s="26">
        <v>37</v>
      </c>
    </row>
    <row r="39" spans="1:16">
      <c r="A39" s="5">
        <v>7.32</v>
      </c>
      <c r="B39" s="5" t="s">
        <v>102</v>
      </c>
      <c r="C39" s="24">
        <v>113</v>
      </c>
      <c r="D39" s="5"/>
      <c r="E39" s="5">
        <v>4.2699999999999996</v>
      </c>
      <c r="F39" s="5">
        <v>36.72</v>
      </c>
      <c r="G39" s="24">
        <v>38</v>
      </c>
      <c r="K39" s="25">
        <v>7.94</v>
      </c>
      <c r="L39" s="5" t="s">
        <v>103</v>
      </c>
      <c r="M39" s="26">
        <v>113</v>
      </c>
      <c r="N39" s="25">
        <v>3.44</v>
      </c>
      <c r="O39" s="25">
        <v>27.18</v>
      </c>
      <c r="P39" s="26">
        <v>38</v>
      </c>
    </row>
    <row r="40" spans="1:16">
      <c r="A40" s="5">
        <v>7.34</v>
      </c>
      <c r="B40" s="5" t="s">
        <v>104</v>
      </c>
      <c r="C40" s="24">
        <v>112</v>
      </c>
      <c r="D40" s="5"/>
      <c r="E40" s="25">
        <v>4.3</v>
      </c>
      <c r="F40" s="5">
        <v>37.42</v>
      </c>
      <c r="G40" s="24">
        <v>39</v>
      </c>
      <c r="K40" s="25">
        <v>7.97</v>
      </c>
      <c r="L40" s="5" t="s">
        <v>105</v>
      </c>
      <c r="M40" s="26">
        <v>112</v>
      </c>
      <c r="N40" s="25">
        <v>3.47</v>
      </c>
      <c r="O40" s="25">
        <v>27.68</v>
      </c>
      <c r="P40" s="26">
        <v>39</v>
      </c>
    </row>
    <row r="41" spans="1:16">
      <c r="A41" s="27">
        <v>7.37</v>
      </c>
      <c r="B41" s="27" t="s">
        <v>106</v>
      </c>
      <c r="C41" s="29">
        <v>111</v>
      </c>
      <c r="D41" s="27"/>
      <c r="E41" s="27">
        <v>4.33</v>
      </c>
      <c r="F41" s="27">
        <v>38.119999999999997</v>
      </c>
      <c r="G41" s="29">
        <v>40</v>
      </c>
      <c r="K41" s="30">
        <v>7.99</v>
      </c>
      <c r="L41" s="27" t="s">
        <v>107</v>
      </c>
      <c r="M41" s="31">
        <v>111</v>
      </c>
      <c r="N41" s="30">
        <v>3.5</v>
      </c>
      <c r="O41" s="30">
        <v>28.2</v>
      </c>
      <c r="P41" s="31">
        <v>40</v>
      </c>
    </row>
    <row r="42" spans="1:16">
      <c r="A42" s="5">
        <v>7.39</v>
      </c>
      <c r="B42" s="5" t="s">
        <v>108</v>
      </c>
      <c r="C42" s="24">
        <v>110</v>
      </c>
      <c r="D42" s="5"/>
      <c r="E42" s="5">
        <v>4.3600000000000003</v>
      </c>
      <c r="F42" s="5">
        <v>38.799999999999997</v>
      </c>
      <c r="G42" s="24">
        <v>41</v>
      </c>
      <c r="K42" s="25">
        <v>8.02</v>
      </c>
      <c r="L42" s="5" t="s">
        <v>109</v>
      </c>
      <c r="M42" s="26">
        <v>110</v>
      </c>
      <c r="N42" s="25">
        <v>3.53</v>
      </c>
      <c r="O42" s="25">
        <v>28.72</v>
      </c>
      <c r="P42" s="26">
        <v>41</v>
      </c>
    </row>
    <row r="43" spans="1:16">
      <c r="A43" s="5">
        <v>7.41</v>
      </c>
      <c r="B43" s="5" t="s">
        <v>110</v>
      </c>
      <c r="C43" s="24">
        <v>109</v>
      </c>
      <c r="D43" s="5"/>
      <c r="E43" s="5">
        <v>4.3899999999999997</v>
      </c>
      <c r="F43" s="5">
        <v>39.5</v>
      </c>
      <c r="G43" s="24">
        <v>42</v>
      </c>
      <c r="K43" s="25">
        <v>8.0500000000000007</v>
      </c>
      <c r="L43" s="5" t="s">
        <v>111</v>
      </c>
      <c r="M43" s="26">
        <v>109</v>
      </c>
      <c r="N43" s="25">
        <v>3.56</v>
      </c>
      <c r="O43" s="25">
        <v>29.22</v>
      </c>
      <c r="P43" s="26">
        <v>42</v>
      </c>
    </row>
    <row r="44" spans="1:16">
      <c r="A44" s="5">
        <v>7.44</v>
      </c>
      <c r="B44" s="5" t="s">
        <v>112</v>
      </c>
      <c r="C44" s="24">
        <v>108</v>
      </c>
      <c r="D44" s="5"/>
      <c r="E44" s="5">
        <v>4.42</v>
      </c>
      <c r="F44" s="5">
        <v>40.18</v>
      </c>
      <c r="G44" s="24">
        <v>43</v>
      </c>
      <c r="K44" s="25">
        <v>8.07</v>
      </c>
      <c r="L44" s="5" t="s">
        <v>113</v>
      </c>
      <c r="M44" s="26">
        <v>108</v>
      </c>
      <c r="N44" s="25">
        <v>3.59</v>
      </c>
      <c r="O44" s="25">
        <v>29.74</v>
      </c>
      <c r="P44" s="26">
        <v>43</v>
      </c>
    </row>
    <row r="45" spans="1:16">
      <c r="A45" s="5">
        <v>7.46</v>
      </c>
      <c r="B45" s="5" t="s">
        <v>114</v>
      </c>
      <c r="C45" s="24">
        <v>107</v>
      </c>
      <c r="D45" s="5"/>
      <c r="E45" s="5">
        <v>4.45</v>
      </c>
      <c r="F45" s="5">
        <v>40.880000000000003</v>
      </c>
      <c r="G45" s="24">
        <v>44</v>
      </c>
      <c r="K45" s="25">
        <v>8.1</v>
      </c>
      <c r="L45" s="5" t="s">
        <v>115</v>
      </c>
      <c r="M45" s="26">
        <v>107</v>
      </c>
      <c r="N45" s="25">
        <v>3.62</v>
      </c>
      <c r="O45" s="25">
        <v>30.26</v>
      </c>
      <c r="P45" s="26">
        <v>44</v>
      </c>
    </row>
    <row r="46" spans="1:16">
      <c r="A46" s="5">
        <v>7.49</v>
      </c>
      <c r="B46" s="5" t="s">
        <v>116</v>
      </c>
      <c r="C46" s="24">
        <v>106</v>
      </c>
      <c r="D46" s="5"/>
      <c r="E46" s="5">
        <v>4.4800000000000004</v>
      </c>
      <c r="F46" s="5">
        <v>41.56</v>
      </c>
      <c r="G46" s="24">
        <v>45</v>
      </c>
      <c r="K46" s="25">
        <v>8.1199999999999992</v>
      </c>
      <c r="L46" s="5" t="s">
        <v>117</v>
      </c>
      <c r="M46" s="26">
        <v>106</v>
      </c>
      <c r="N46" s="25">
        <v>3.65</v>
      </c>
      <c r="O46" s="25">
        <v>30.76</v>
      </c>
      <c r="P46" s="26">
        <v>45</v>
      </c>
    </row>
    <row r="47" spans="1:16">
      <c r="A47" s="5">
        <v>7.51</v>
      </c>
      <c r="B47" s="5" t="s">
        <v>118</v>
      </c>
      <c r="C47" s="24">
        <v>105</v>
      </c>
      <c r="D47" s="5"/>
      <c r="E47" s="5">
        <v>4.51</v>
      </c>
      <c r="F47" s="5">
        <v>42.26</v>
      </c>
      <c r="G47" s="24">
        <v>46</v>
      </c>
      <c r="K47" s="25">
        <v>8.15</v>
      </c>
      <c r="L47" s="5" t="s">
        <v>119</v>
      </c>
      <c r="M47" s="26">
        <v>105</v>
      </c>
      <c r="N47" s="25">
        <v>3.68</v>
      </c>
      <c r="O47" s="25">
        <v>31.28</v>
      </c>
      <c r="P47" s="26">
        <v>46</v>
      </c>
    </row>
    <row r="48" spans="1:16">
      <c r="A48" s="5">
        <v>7.53</v>
      </c>
      <c r="B48" s="5" t="s">
        <v>120</v>
      </c>
      <c r="C48" s="24">
        <v>104</v>
      </c>
      <c r="D48" s="5"/>
      <c r="E48" s="5">
        <v>4.54</v>
      </c>
      <c r="F48" s="5">
        <v>42.94</v>
      </c>
      <c r="G48" s="24">
        <v>47</v>
      </c>
      <c r="K48" s="25">
        <v>8.17</v>
      </c>
      <c r="L48" s="5" t="s">
        <v>121</v>
      </c>
      <c r="M48" s="26">
        <v>104</v>
      </c>
      <c r="N48" s="25">
        <v>3.71</v>
      </c>
      <c r="O48" s="25">
        <v>31.78</v>
      </c>
      <c r="P48" s="26">
        <v>47</v>
      </c>
    </row>
    <row r="49" spans="1:16">
      <c r="A49" s="5">
        <v>7.56</v>
      </c>
      <c r="B49" s="5" t="s">
        <v>122</v>
      </c>
      <c r="C49" s="24">
        <v>103</v>
      </c>
      <c r="D49" s="5"/>
      <c r="E49" s="5">
        <v>4.57</v>
      </c>
      <c r="F49" s="5">
        <v>43.64</v>
      </c>
      <c r="G49" s="24">
        <v>48</v>
      </c>
      <c r="K49" s="25">
        <v>8.1999999999999993</v>
      </c>
      <c r="L49" s="5" t="s">
        <v>123</v>
      </c>
      <c r="M49" s="26">
        <v>103</v>
      </c>
      <c r="N49" s="25">
        <v>3.74</v>
      </c>
      <c r="O49" s="25">
        <v>32.299999999999997</v>
      </c>
      <c r="P49" s="26">
        <v>48</v>
      </c>
    </row>
    <row r="50" spans="1:16">
      <c r="A50" s="5">
        <v>7.58</v>
      </c>
      <c r="B50" s="5" t="s">
        <v>124</v>
      </c>
      <c r="C50" s="24">
        <v>102</v>
      </c>
      <c r="D50" s="5"/>
      <c r="E50" s="25">
        <v>4.5999999999999996</v>
      </c>
      <c r="F50" s="5">
        <v>44.32</v>
      </c>
      <c r="G50" s="24">
        <v>49</v>
      </c>
      <c r="K50" s="25">
        <v>8.23</v>
      </c>
      <c r="L50" s="5" t="s">
        <v>125</v>
      </c>
      <c r="M50" s="26">
        <v>102</v>
      </c>
      <c r="N50" s="25">
        <v>3.77</v>
      </c>
      <c r="O50" s="25">
        <v>32.799999999999997</v>
      </c>
      <c r="P50" s="26">
        <v>49</v>
      </c>
    </row>
    <row r="51" spans="1:16">
      <c r="A51" s="27">
        <v>7.61</v>
      </c>
      <c r="B51" s="27" t="s">
        <v>126</v>
      </c>
      <c r="C51" s="29">
        <v>101</v>
      </c>
      <c r="D51" s="27"/>
      <c r="E51" s="27">
        <v>4.63</v>
      </c>
      <c r="F51" s="27">
        <v>45.02</v>
      </c>
      <c r="G51" s="29">
        <v>50</v>
      </c>
      <c r="K51" s="30">
        <v>8.25</v>
      </c>
      <c r="L51" s="27" t="s">
        <v>127</v>
      </c>
      <c r="M51" s="31">
        <v>101</v>
      </c>
      <c r="N51" s="30">
        <v>3.8</v>
      </c>
      <c r="O51" s="30">
        <v>33.299999999999997</v>
      </c>
      <c r="P51" s="31">
        <v>50</v>
      </c>
    </row>
    <row r="52" spans="1:16">
      <c r="A52" s="5">
        <v>7.63</v>
      </c>
      <c r="B52" s="5" t="s">
        <v>128</v>
      </c>
      <c r="C52" s="24">
        <v>100</v>
      </c>
      <c r="D52" s="5"/>
      <c r="E52" s="5">
        <v>4.66</v>
      </c>
      <c r="F52" s="5">
        <v>45.7</v>
      </c>
      <c r="G52" s="24">
        <v>51</v>
      </c>
      <c r="K52" s="25">
        <v>8.2799999999999994</v>
      </c>
      <c r="L52" s="5" t="s">
        <v>129</v>
      </c>
      <c r="M52" s="26">
        <v>100</v>
      </c>
      <c r="N52" s="25">
        <v>3.83</v>
      </c>
      <c r="O52" s="25">
        <v>33.82</v>
      </c>
      <c r="P52" s="26">
        <v>51</v>
      </c>
    </row>
    <row r="53" spans="1:16">
      <c r="A53" s="5">
        <v>7.66</v>
      </c>
      <c r="B53" s="5" t="s">
        <v>130</v>
      </c>
      <c r="C53" s="24">
        <v>99</v>
      </c>
      <c r="D53" s="5"/>
      <c r="E53" s="5">
        <v>4.6900000000000004</v>
      </c>
      <c r="F53" s="5">
        <v>46.38</v>
      </c>
      <c r="G53" s="24">
        <v>52</v>
      </c>
      <c r="K53" s="25">
        <v>8.31</v>
      </c>
      <c r="L53" s="5" t="s">
        <v>131</v>
      </c>
      <c r="M53" s="26">
        <v>99</v>
      </c>
      <c r="N53" s="25">
        <v>3.86</v>
      </c>
      <c r="O53" s="25">
        <v>34.32</v>
      </c>
      <c r="P53" s="26">
        <v>52</v>
      </c>
    </row>
    <row r="54" spans="1:16">
      <c r="A54" s="5">
        <v>7.68</v>
      </c>
      <c r="B54" s="5" t="s">
        <v>132</v>
      </c>
      <c r="C54" s="24">
        <v>98</v>
      </c>
      <c r="D54" s="5"/>
      <c r="E54" s="5">
        <v>4.72</v>
      </c>
      <c r="F54" s="5">
        <v>47.06</v>
      </c>
      <c r="G54" s="24">
        <v>53</v>
      </c>
      <c r="K54" s="25">
        <v>8.33</v>
      </c>
      <c r="L54" s="5" t="s">
        <v>133</v>
      </c>
      <c r="M54" s="26">
        <v>98</v>
      </c>
      <c r="N54" s="25">
        <v>3.89</v>
      </c>
      <c r="O54" s="25">
        <v>34.840000000000003</v>
      </c>
      <c r="P54" s="26">
        <v>53</v>
      </c>
    </row>
    <row r="55" spans="1:16">
      <c r="A55" s="5">
        <v>7.71</v>
      </c>
      <c r="B55" s="5" t="s">
        <v>134</v>
      </c>
      <c r="C55" s="24">
        <v>97</v>
      </c>
      <c r="D55" s="5"/>
      <c r="E55" s="5">
        <v>4.75</v>
      </c>
      <c r="F55" s="5">
        <v>47.76</v>
      </c>
      <c r="G55" s="24">
        <v>54</v>
      </c>
      <c r="K55" s="25">
        <v>8.36</v>
      </c>
      <c r="L55" s="5" t="s">
        <v>135</v>
      </c>
      <c r="M55" s="26">
        <v>97</v>
      </c>
      <c r="N55" s="25">
        <v>3.92</v>
      </c>
      <c r="O55" s="25">
        <v>35.340000000000003</v>
      </c>
      <c r="P55" s="26">
        <v>54</v>
      </c>
    </row>
    <row r="56" spans="1:16">
      <c r="A56" s="5">
        <v>7.73</v>
      </c>
      <c r="B56" s="5" t="s">
        <v>136</v>
      </c>
      <c r="C56" s="24">
        <v>96</v>
      </c>
      <c r="D56" s="5"/>
      <c r="E56" s="5">
        <v>4.78</v>
      </c>
      <c r="F56" s="5">
        <v>48.44</v>
      </c>
      <c r="G56" s="24">
        <v>55</v>
      </c>
      <c r="K56" s="25">
        <v>8.39</v>
      </c>
      <c r="L56" s="5" t="s">
        <v>137</v>
      </c>
      <c r="M56" s="26">
        <v>96</v>
      </c>
      <c r="N56" s="25">
        <v>3.95</v>
      </c>
      <c r="O56" s="25">
        <v>35.840000000000003</v>
      </c>
      <c r="P56" s="26">
        <v>55</v>
      </c>
    </row>
    <row r="57" spans="1:16">
      <c r="A57" s="5">
        <v>7.76</v>
      </c>
      <c r="B57" s="5" t="s">
        <v>138</v>
      </c>
      <c r="C57" s="24">
        <v>95</v>
      </c>
      <c r="D57" s="5"/>
      <c r="E57" s="5">
        <v>4.8099999999999996</v>
      </c>
      <c r="F57" s="5">
        <v>49.12</v>
      </c>
      <c r="G57" s="24">
        <v>56</v>
      </c>
      <c r="K57" s="25">
        <v>8.42</v>
      </c>
      <c r="L57" s="5" t="s">
        <v>139</v>
      </c>
      <c r="M57" s="26">
        <v>95</v>
      </c>
      <c r="N57" s="25">
        <v>3.98</v>
      </c>
      <c r="O57" s="25">
        <v>36.340000000000003</v>
      </c>
      <c r="P57" s="26">
        <v>56</v>
      </c>
    </row>
    <row r="58" spans="1:16">
      <c r="A58" s="5">
        <v>7.78</v>
      </c>
      <c r="B58" s="5" t="s">
        <v>140</v>
      </c>
      <c r="C58" s="24">
        <v>94</v>
      </c>
      <c r="D58" s="5"/>
      <c r="E58" s="5">
        <v>4.84</v>
      </c>
      <c r="F58" s="25">
        <v>49.8</v>
      </c>
      <c r="G58" s="24">
        <v>57</v>
      </c>
      <c r="K58" s="25">
        <v>8.44</v>
      </c>
      <c r="L58" s="5" t="s">
        <v>141</v>
      </c>
      <c r="M58" s="26">
        <v>94</v>
      </c>
      <c r="N58" s="25">
        <v>4.01</v>
      </c>
      <c r="O58" s="25">
        <v>36.86</v>
      </c>
      <c r="P58" s="26">
        <v>57</v>
      </c>
    </row>
    <row r="59" spans="1:16">
      <c r="A59" s="5">
        <v>7.81</v>
      </c>
      <c r="B59" s="5" t="s">
        <v>142</v>
      </c>
      <c r="C59" s="24">
        <v>93</v>
      </c>
      <c r="D59" s="5"/>
      <c r="E59" s="5">
        <v>4.87</v>
      </c>
      <c r="F59" s="5">
        <v>50.48</v>
      </c>
      <c r="G59" s="24">
        <v>58</v>
      </c>
      <c r="K59" s="25">
        <v>8.4700000000000006</v>
      </c>
      <c r="L59" s="5" t="s">
        <v>143</v>
      </c>
      <c r="M59" s="26">
        <v>93</v>
      </c>
      <c r="N59" s="25">
        <v>4.04</v>
      </c>
      <c r="O59" s="25">
        <v>37.36</v>
      </c>
      <c r="P59" s="26">
        <v>58</v>
      </c>
    </row>
    <row r="60" spans="1:16">
      <c r="A60" s="5">
        <v>7.83</v>
      </c>
      <c r="B60" s="5" t="s">
        <v>144</v>
      </c>
      <c r="C60" s="24">
        <v>92</v>
      </c>
      <c r="D60" s="5"/>
      <c r="E60" s="25">
        <v>4.9000000000000004</v>
      </c>
      <c r="F60" s="5">
        <v>51.16</v>
      </c>
      <c r="G60" s="24">
        <v>59</v>
      </c>
      <c r="K60" s="25">
        <v>8.5</v>
      </c>
      <c r="L60" s="5" t="s">
        <v>145</v>
      </c>
      <c r="M60" s="26">
        <v>92</v>
      </c>
      <c r="N60" s="25">
        <v>4.07</v>
      </c>
      <c r="O60" s="25">
        <v>37.86</v>
      </c>
      <c r="P60" s="26">
        <v>59</v>
      </c>
    </row>
    <row r="61" spans="1:16">
      <c r="A61" s="27">
        <v>7.86</v>
      </c>
      <c r="B61" s="27" t="s">
        <v>146</v>
      </c>
      <c r="C61" s="29">
        <v>91</v>
      </c>
      <c r="D61" s="27"/>
      <c r="E61" s="27">
        <v>4.93</v>
      </c>
      <c r="F61" s="27">
        <v>51.84</v>
      </c>
      <c r="G61" s="29">
        <v>60</v>
      </c>
      <c r="K61" s="30">
        <v>8.5299999999999994</v>
      </c>
      <c r="L61" s="27" t="s">
        <v>147</v>
      </c>
      <c r="M61" s="31">
        <v>91</v>
      </c>
      <c r="N61" s="30">
        <v>4.0999999999999996</v>
      </c>
      <c r="O61" s="30">
        <v>38.36</v>
      </c>
      <c r="P61" s="31">
        <v>60</v>
      </c>
    </row>
    <row r="62" spans="1:16">
      <c r="A62" s="5">
        <v>7.89</v>
      </c>
      <c r="B62" s="5" t="s">
        <v>148</v>
      </c>
      <c r="C62" s="24">
        <v>90</v>
      </c>
      <c r="D62" s="5"/>
      <c r="E62" s="5">
        <v>4.96</v>
      </c>
      <c r="F62" s="5">
        <v>52.52</v>
      </c>
      <c r="G62" s="24">
        <v>61</v>
      </c>
      <c r="K62" s="25">
        <v>8.56</v>
      </c>
      <c r="L62" s="5" t="s">
        <v>149</v>
      </c>
      <c r="M62" s="26">
        <v>90</v>
      </c>
      <c r="N62" s="25">
        <v>4.13</v>
      </c>
      <c r="O62" s="25">
        <v>38.86</v>
      </c>
      <c r="P62" s="26">
        <v>61</v>
      </c>
    </row>
    <row r="63" spans="1:16">
      <c r="A63" s="5">
        <v>7.91</v>
      </c>
      <c r="B63" s="5" t="s">
        <v>150</v>
      </c>
      <c r="C63" s="24">
        <v>89</v>
      </c>
      <c r="D63" s="5"/>
      <c r="E63" s="5">
        <v>4.99</v>
      </c>
      <c r="F63" s="25">
        <v>53.2</v>
      </c>
      <c r="G63" s="24">
        <v>62</v>
      </c>
      <c r="K63" s="25">
        <v>8.58</v>
      </c>
      <c r="L63" s="5" t="s">
        <v>151</v>
      </c>
      <c r="M63" s="26">
        <v>89</v>
      </c>
      <c r="N63" s="25">
        <v>4.16</v>
      </c>
      <c r="O63" s="25">
        <v>39.380000000000003</v>
      </c>
      <c r="P63" s="26">
        <v>62</v>
      </c>
    </row>
    <row r="64" spans="1:16">
      <c r="A64" s="5">
        <v>7.94</v>
      </c>
      <c r="B64" s="5" t="s">
        <v>152</v>
      </c>
      <c r="C64" s="24">
        <v>88</v>
      </c>
      <c r="D64" s="5"/>
      <c r="E64" s="5">
        <v>5.0199999999999996</v>
      </c>
      <c r="F64" s="5">
        <v>53.88</v>
      </c>
      <c r="G64" s="24">
        <v>63</v>
      </c>
      <c r="K64" s="25">
        <v>8.61</v>
      </c>
      <c r="L64" s="5" t="s">
        <v>153</v>
      </c>
      <c r="M64" s="26">
        <v>88</v>
      </c>
      <c r="N64" s="25">
        <v>4.1900000000000004</v>
      </c>
      <c r="O64" s="25">
        <v>39.880000000000003</v>
      </c>
      <c r="P64" s="26">
        <v>63</v>
      </c>
    </row>
    <row r="65" spans="1:16">
      <c r="A65" s="5">
        <v>7.96</v>
      </c>
      <c r="B65" s="5" t="s">
        <v>154</v>
      </c>
      <c r="C65" s="24">
        <v>87</v>
      </c>
      <c r="D65" s="5"/>
      <c r="E65" s="5">
        <v>5.05</v>
      </c>
      <c r="F65" s="5">
        <v>54.56</v>
      </c>
      <c r="G65" s="24">
        <v>64</v>
      </c>
      <c r="K65" s="25">
        <v>8.64</v>
      </c>
      <c r="L65" s="5" t="s">
        <v>155</v>
      </c>
      <c r="M65" s="26">
        <v>87</v>
      </c>
      <c r="N65" s="25">
        <v>4.22</v>
      </c>
      <c r="O65" s="25">
        <v>40.380000000000003</v>
      </c>
      <c r="P65" s="26">
        <v>64</v>
      </c>
    </row>
    <row r="66" spans="1:16">
      <c r="A66" s="5">
        <v>7.99</v>
      </c>
      <c r="B66" s="5" t="s">
        <v>20</v>
      </c>
      <c r="C66" s="24">
        <v>86</v>
      </c>
      <c r="D66" s="5"/>
      <c r="E66" s="5">
        <v>5.08</v>
      </c>
      <c r="F66" s="5">
        <v>55.24</v>
      </c>
      <c r="G66" s="24">
        <v>65</v>
      </c>
      <c r="K66" s="25">
        <v>8.67</v>
      </c>
      <c r="L66" s="5" t="s">
        <v>156</v>
      </c>
      <c r="M66" s="26">
        <v>86</v>
      </c>
      <c r="N66" s="25">
        <v>4.25</v>
      </c>
      <c r="O66" s="25">
        <v>40.880000000000003</v>
      </c>
      <c r="P66" s="26">
        <v>65</v>
      </c>
    </row>
    <row r="67" spans="1:16">
      <c r="A67" s="5">
        <v>8.02</v>
      </c>
      <c r="B67" s="5" t="s">
        <v>157</v>
      </c>
      <c r="C67" s="24">
        <v>85</v>
      </c>
      <c r="D67" s="5"/>
      <c r="E67" s="5">
        <v>5.1100000000000003</v>
      </c>
      <c r="F67" s="5">
        <v>55.92</v>
      </c>
      <c r="G67" s="24">
        <v>66</v>
      </c>
      <c r="K67" s="25">
        <v>8.6999999999999993</v>
      </c>
      <c r="L67" s="5" t="s">
        <v>158</v>
      </c>
      <c r="M67" s="26">
        <v>85</v>
      </c>
      <c r="N67" s="25">
        <v>4.28</v>
      </c>
      <c r="O67" s="25">
        <v>41.38</v>
      </c>
      <c r="P67" s="26">
        <v>66</v>
      </c>
    </row>
    <row r="68" spans="1:16">
      <c r="A68" s="5">
        <v>8.0399999999999991</v>
      </c>
      <c r="B68" s="5" t="s">
        <v>159</v>
      </c>
      <c r="C68" s="24">
        <v>84</v>
      </c>
      <c r="D68" s="5"/>
      <c r="E68" s="5">
        <v>5.14</v>
      </c>
      <c r="F68" s="25">
        <v>56.6</v>
      </c>
      <c r="G68" s="24">
        <v>67</v>
      </c>
      <c r="K68" s="25">
        <v>8.73</v>
      </c>
      <c r="L68" s="5" t="s">
        <v>160</v>
      </c>
      <c r="M68" s="26">
        <v>84</v>
      </c>
      <c r="N68" s="25">
        <v>4.3099999999999996</v>
      </c>
      <c r="O68" s="25">
        <v>41.88</v>
      </c>
      <c r="P68" s="26">
        <v>67</v>
      </c>
    </row>
    <row r="69" spans="1:16">
      <c r="A69" s="5">
        <v>8.07</v>
      </c>
      <c r="B69" s="5" t="s">
        <v>161</v>
      </c>
      <c r="C69" s="24">
        <v>83</v>
      </c>
      <c r="D69" s="5"/>
      <c r="E69" s="5">
        <v>5.17</v>
      </c>
      <c r="F69" s="5">
        <v>57.28</v>
      </c>
      <c r="G69" s="24">
        <v>68</v>
      </c>
      <c r="K69" s="25">
        <v>8.76</v>
      </c>
      <c r="L69" s="5" t="s">
        <v>162</v>
      </c>
      <c r="M69" s="26">
        <v>83</v>
      </c>
      <c r="N69" s="25">
        <v>4.34</v>
      </c>
      <c r="O69" s="25">
        <v>42.38</v>
      </c>
      <c r="P69" s="26">
        <v>68</v>
      </c>
    </row>
    <row r="70" spans="1:16">
      <c r="A70" s="25">
        <v>8.1</v>
      </c>
      <c r="B70" s="5" t="s">
        <v>163</v>
      </c>
      <c r="C70" s="24">
        <v>82</v>
      </c>
      <c r="D70" s="5"/>
      <c r="E70" s="25">
        <v>5.2</v>
      </c>
      <c r="F70" s="5">
        <v>57.94</v>
      </c>
      <c r="G70" s="24">
        <v>69</v>
      </c>
      <c r="K70" s="25">
        <v>8.7899999999999991</v>
      </c>
      <c r="L70" s="5" t="s">
        <v>164</v>
      </c>
      <c r="M70" s="26">
        <v>82</v>
      </c>
      <c r="N70" s="25">
        <v>4.37</v>
      </c>
      <c r="O70" s="25">
        <v>42.88</v>
      </c>
      <c r="P70" s="26">
        <v>69</v>
      </c>
    </row>
    <row r="71" spans="1:16">
      <c r="A71" s="27">
        <v>8.1300000000000008</v>
      </c>
      <c r="B71" s="27" t="s">
        <v>165</v>
      </c>
      <c r="C71" s="29">
        <v>81</v>
      </c>
      <c r="D71" s="27"/>
      <c r="E71" s="27">
        <v>5.23</v>
      </c>
      <c r="F71" s="27">
        <v>58.62</v>
      </c>
      <c r="G71" s="29">
        <v>70</v>
      </c>
      <c r="K71" s="30">
        <v>8.82</v>
      </c>
      <c r="L71" s="27" t="s">
        <v>166</v>
      </c>
      <c r="M71" s="31">
        <v>81</v>
      </c>
      <c r="N71" s="30">
        <v>4.4000000000000004</v>
      </c>
      <c r="O71" s="30">
        <v>43.38</v>
      </c>
      <c r="P71" s="31">
        <v>70</v>
      </c>
    </row>
    <row r="72" spans="1:16">
      <c r="A72" s="5">
        <v>8.15</v>
      </c>
      <c r="B72" s="5" t="s">
        <v>167</v>
      </c>
      <c r="C72" s="24">
        <v>80</v>
      </c>
      <c r="D72" s="5"/>
      <c r="E72" s="5">
        <v>5.26</v>
      </c>
      <c r="F72" s="25">
        <v>59.3</v>
      </c>
      <c r="G72" s="24">
        <v>71</v>
      </c>
      <c r="K72" s="25">
        <v>8.85</v>
      </c>
      <c r="L72" s="5" t="s">
        <v>168</v>
      </c>
      <c r="M72" s="26">
        <v>80</v>
      </c>
      <c r="N72" s="25">
        <v>4.43</v>
      </c>
      <c r="O72" s="25">
        <v>43.88</v>
      </c>
      <c r="P72" s="26">
        <v>71</v>
      </c>
    </row>
    <row r="73" spans="1:16">
      <c r="A73" s="5">
        <v>8.18</v>
      </c>
      <c r="B73" s="5" t="s">
        <v>169</v>
      </c>
      <c r="C73" s="24">
        <v>79</v>
      </c>
      <c r="D73" s="5"/>
      <c r="E73" s="5">
        <v>5.29</v>
      </c>
      <c r="F73" s="5">
        <v>59.96</v>
      </c>
      <c r="G73" s="24">
        <v>72</v>
      </c>
      <c r="K73" s="25">
        <v>8.8800000000000008</v>
      </c>
      <c r="L73" s="5" t="s">
        <v>170</v>
      </c>
      <c r="M73" s="26">
        <v>79</v>
      </c>
      <c r="N73" s="25">
        <v>4.46</v>
      </c>
      <c r="O73" s="25">
        <v>44.38</v>
      </c>
      <c r="P73" s="26">
        <v>72</v>
      </c>
    </row>
    <row r="74" spans="1:16">
      <c r="A74" s="5">
        <v>8.2100000000000009</v>
      </c>
      <c r="B74" s="5" t="s">
        <v>171</v>
      </c>
      <c r="C74" s="24">
        <v>78</v>
      </c>
      <c r="D74" s="5"/>
      <c r="E74" s="5">
        <v>5.32</v>
      </c>
      <c r="F74" s="5">
        <v>60.64</v>
      </c>
      <c r="G74" s="24">
        <v>73</v>
      </c>
      <c r="K74" s="25">
        <v>8.91</v>
      </c>
      <c r="L74" s="5" t="s">
        <v>172</v>
      </c>
      <c r="M74" s="26">
        <v>78</v>
      </c>
      <c r="N74" s="25">
        <v>4.49</v>
      </c>
      <c r="O74" s="25">
        <v>44.88</v>
      </c>
      <c r="P74" s="26">
        <v>73</v>
      </c>
    </row>
    <row r="75" spans="1:16">
      <c r="A75" s="5">
        <v>8.24</v>
      </c>
      <c r="B75" s="5" t="s">
        <v>173</v>
      </c>
      <c r="C75" s="24">
        <v>77</v>
      </c>
      <c r="D75" s="5"/>
      <c r="E75" s="5">
        <v>5.35</v>
      </c>
      <c r="F75" s="5">
        <v>61.32</v>
      </c>
      <c r="G75" s="24">
        <v>74</v>
      </c>
      <c r="K75" s="25">
        <v>8.94</v>
      </c>
      <c r="L75" s="5" t="s">
        <v>174</v>
      </c>
      <c r="M75" s="26">
        <v>77</v>
      </c>
      <c r="N75" s="25">
        <v>4.5199999999999996</v>
      </c>
      <c r="O75" s="25">
        <v>45.38</v>
      </c>
      <c r="P75" s="26">
        <v>74</v>
      </c>
    </row>
    <row r="76" spans="1:16">
      <c r="A76" s="5">
        <v>8.27</v>
      </c>
      <c r="B76" s="5" t="s">
        <v>175</v>
      </c>
      <c r="C76" s="24">
        <v>76</v>
      </c>
      <c r="D76" s="5"/>
      <c r="E76" s="5">
        <v>5.38</v>
      </c>
      <c r="F76" s="5">
        <v>61.98</v>
      </c>
      <c r="G76" s="24">
        <v>75</v>
      </c>
      <c r="K76" s="25">
        <v>8.9700000000000006</v>
      </c>
      <c r="L76" s="5" t="s">
        <v>176</v>
      </c>
      <c r="M76" s="26">
        <v>76</v>
      </c>
      <c r="N76" s="25">
        <v>4.55</v>
      </c>
      <c r="O76" s="25">
        <v>45.86</v>
      </c>
      <c r="P76" s="26">
        <v>75</v>
      </c>
    </row>
    <row r="77" spans="1:16">
      <c r="A77" s="5">
        <v>8.2899999999999991</v>
      </c>
      <c r="B77" s="5" t="s">
        <v>177</v>
      </c>
      <c r="C77" s="24">
        <v>75</v>
      </c>
      <c r="D77" s="5"/>
      <c r="E77" s="5">
        <v>5.41</v>
      </c>
      <c r="F77" s="5">
        <v>62.66</v>
      </c>
      <c r="G77" s="24">
        <v>76</v>
      </c>
      <c r="K77" s="25">
        <v>9</v>
      </c>
      <c r="L77" s="5" t="s">
        <v>178</v>
      </c>
      <c r="M77" s="26">
        <v>75</v>
      </c>
      <c r="N77" s="25">
        <v>4.58</v>
      </c>
      <c r="O77" s="25">
        <v>46.36</v>
      </c>
      <c r="P77" s="26">
        <v>76</v>
      </c>
    </row>
    <row r="78" spans="1:16">
      <c r="A78" s="5">
        <v>8.32</v>
      </c>
      <c r="B78" s="5" t="s">
        <v>179</v>
      </c>
      <c r="C78" s="24">
        <v>74</v>
      </c>
      <c r="D78" s="5"/>
      <c r="E78" s="5">
        <v>5.44</v>
      </c>
      <c r="F78" s="5">
        <v>63.32</v>
      </c>
      <c r="G78" s="24">
        <v>77</v>
      </c>
      <c r="K78" s="25">
        <v>9.0299999999999994</v>
      </c>
      <c r="L78" s="5" t="s">
        <v>180</v>
      </c>
      <c r="M78" s="26">
        <v>74</v>
      </c>
      <c r="N78" s="25">
        <v>4.6100000000000003</v>
      </c>
      <c r="O78" s="25">
        <v>46.86</v>
      </c>
      <c r="P78" s="26">
        <v>77</v>
      </c>
    </row>
    <row r="79" spans="1:16">
      <c r="A79" s="5">
        <v>8.35</v>
      </c>
      <c r="B79" s="5" t="s">
        <v>181</v>
      </c>
      <c r="C79" s="24">
        <v>73</v>
      </c>
      <c r="D79" s="5"/>
      <c r="E79" s="5">
        <v>5.47</v>
      </c>
      <c r="F79" s="25">
        <v>64</v>
      </c>
      <c r="G79" s="24">
        <v>78</v>
      </c>
      <c r="K79" s="25">
        <v>9.06</v>
      </c>
      <c r="L79" s="5" t="s">
        <v>182</v>
      </c>
      <c r="M79" s="26">
        <v>73</v>
      </c>
      <c r="N79" s="25">
        <v>4.6399999999999997</v>
      </c>
      <c r="O79" s="25">
        <v>47.36</v>
      </c>
      <c r="P79" s="26">
        <v>78</v>
      </c>
    </row>
    <row r="80" spans="1:16">
      <c r="A80" s="5">
        <v>8.3800000000000008</v>
      </c>
      <c r="B80" s="5" t="s">
        <v>183</v>
      </c>
      <c r="C80" s="24">
        <v>72</v>
      </c>
      <c r="D80" s="5"/>
      <c r="E80" s="25">
        <v>5.5</v>
      </c>
      <c r="F80" s="5">
        <v>64.66</v>
      </c>
      <c r="G80" s="24">
        <v>79</v>
      </c>
      <c r="K80" s="25">
        <v>9.09</v>
      </c>
      <c r="L80" s="5" t="s">
        <v>184</v>
      </c>
      <c r="M80" s="26">
        <v>72</v>
      </c>
      <c r="N80" s="25">
        <v>4.67</v>
      </c>
      <c r="O80" s="25">
        <v>47.86</v>
      </c>
      <c r="P80" s="26">
        <v>79</v>
      </c>
    </row>
    <row r="81" spans="1:16">
      <c r="A81" s="27">
        <v>8.41</v>
      </c>
      <c r="B81" s="27" t="s">
        <v>185</v>
      </c>
      <c r="C81" s="29">
        <v>71</v>
      </c>
      <c r="D81" s="27"/>
      <c r="E81" s="27">
        <v>5.53</v>
      </c>
      <c r="F81" s="27">
        <v>65.34</v>
      </c>
      <c r="G81" s="29">
        <v>80</v>
      </c>
      <c r="K81" s="30">
        <v>9.1199999999999992</v>
      </c>
      <c r="L81" s="27" t="s">
        <v>186</v>
      </c>
      <c r="M81" s="31">
        <v>71</v>
      </c>
      <c r="N81" s="30">
        <v>4.7</v>
      </c>
      <c r="O81" s="30">
        <v>48.34</v>
      </c>
      <c r="P81" s="31">
        <v>80</v>
      </c>
    </row>
    <row r="82" spans="1:16">
      <c r="A82" s="5">
        <v>8.44</v>
      </c>
      <c r="B82" s="5" t="s">
        <v>187</v>
      </c>
      <c r="C82" s="24">
        <v>70</v>
      </c>
      <c r="D82" s="5"/>
      <c r="E82" s="5">
        <v>5.56</v>
      </c>
      <c r="F82" s="25">
        <v>66</v>
      </c>
      <c r="G82" s="24">
        <v>81</v>
      </c>
      <c r="K82" s="25">
        <v>9.16</v>
      </c>
      <c r="L82" s="5" t="s">
        <v>188</v>
      </c>
      <c r="M82" s="26">
        <v>70</v>
      </c>
      <c r="N82" s="25">
        <v>4.74</v>
      </c>
      <c r="O82" s="25">
        <v>48.84</v>
      </c>
      <c r="P82" s="26">
        <v>81</v>
      </c>
    </row>
    <row r="83" spans="1:16">
      <c r="A83" s="5">
        <v>8.4700000000000006</v>
      </c>
      <c r="B83" s="5" t="s">
        <v>189</v>
      </c>
      <c r="C83" s="24">
        <v>69</v>
      </c>
      <c r="D83" s="5"/>
      <c r="E83" s="5">
        <v>5.59</v>
      </c>
      <c r="F83" s="5">
        <v>66.66</v>
      </c>
      <c r="G83" s="24">
        <v>82</v>
      </c>
      <c r="K83" s="25">
        <v>9.19</v>
      </c>
      <c r="L83" s="5" t="s">
        <v>190</v>
      </c>
      <c r="M83" s="26">
        <v>69</v>
      </c>
      <c r="N83" s="25">
        <v>4.7699999999999996</v>
      </c>
      <c r="O83" s="25">
        <v>49.34</v>
      </c>
      <c r="P83" s="26">
        <v>82</v>
      </c>
    </row>
    <row r="84" spans="1:16">
      <c r="A84" s="25">
        <v>8.5</v>
      </c>
      <c r="B84" s="5" t="s">
        <v>191</v>
      </c>
      <c r="C84" s="24">
        <v>68</v>
      </c>
      <c r="D84" s="5"/>
      <c r="E84" s="5">
        <v>5.62</v>
      </c>
      <c r="F84" s="5">
        <v>67.34</v>
      </c>
      <c r="G84" s="24">
        <v>83</v>
      </c>
      <c r="K84" s="25">
        <v>9.2200000000000006</v>
      </c>
      <c r="L84" s="5" t="s">
        <v>192</v>
      </c>
      <c r="M84" s="26">
        <v>68</v>
      </c>
      <c r="N84" s="25">
        <v>4.8</v>
      </c>
      <c r="O84" s="25">
        <v>49.82</v>
      </c>
      <c r="P84" s="26">
        <v>83</v>
      </c>
    </row>
    <row r="85" spans="1:16">
      <c r="A85" s="5">
        <v>8.5299999999999994</v>
      </c>
      <c r="B85" s="5" t="s">
        <v>193</v>
      </c>
      <c r="C85" s="24">
        <v>67</v>
      </c>
      <c r="D85" s="5"/>
      <c r="E85" s="5">
        <v>5.65</v>
      </c>
      <c r="F85" s="25">
        <v>68</v>
      </c>
      <c r="G85" s="24">
        <v>84</v>
      </c>
      <c r="K85" s="25">
        <v>9.25</v>
      </c>
      <c r="L85" s="5" t="s">
        <v>194</v>
      </c>
      <c r="M85" s="26">
        <v>67</v>
      </c>
      <c r="N85" s="25">
        <v>4.83</v>
      </c>
      <c r="O85" s="25">
        <v>50.32</v>
      </c>
      <c r="P85" s="26">
        <v>84</v>
      </c>
    </row>
    <row r="86" spans="1:16">
      <c r="A86" s="5">
        <v>8.56</v>
      </c>
      <c r="B86" s="5" t="s">
        <v>195</v>
      </c>
      <c r="C86" s="24">
        <v>66</v>
      </c>
      <c r="D86" s="5"/>
      <c r="E86" s="5">
        <v>5.68</v>
      </c>
      <c r="F86" s="5">
        <v>68.66</v>
      </c>
      <c r="G86" s="24">
        <v>85</v>
      </c>
      <c r="K86" s="25">
        <v>9.2899999999999991</v>
      </c>
      <c r="L86" s="5" t="s">
        <v>196</v>
      </c>
      <c r="M86" s="26">
        <v>66</v>
      </c>
      <c r="N86" s="25">
        <v>4.8600000000000003</v>
      </c>
      <c r="O86" s="25">
        <v>50.82</v>
      </c>
      <c r="P86" s="26">
        <v>85</v>
      </c>
    </row>
    <row r="87" spans="1:16">
      <c r="A87" s="5">
        <v>8.59</v>
      </c>
      <c r="B87" s="5" t="s">
        <v>197</v>
      </c>
      <c r="C87" s="24">
        <v>65</v>
      </c>
      <c r="D87" s="5"/>
      <c r="E87" s="5">
        <v>5.71</v>
      </c>
      <c r="F87" s="5">
        <v>69.319999999999993</v>
      </c>
      <c r="G87" s="24">
        <v>86</v>
      </c>
      <c r="K87" s="25">
        <v>9.32</v>
      </c>
      <c r="L87" s="5" t="s">
        <v>198</v>
      </c>
      <c r="M87" s="26">
        <v>65</v>
      </c>
      <c r="N87" s="25">
        <v>4.8899999999999997</v>
      </c>
      <c r="O87" s="25">
        <v>51.3</v>
      </c>
      <c r="P87" s="26">
        <v>86</v>
      </c>
    </row>
    <row r="88" spans="1:16">
      <c r="A88" s="5">
        <v>8.6199999999999992</v>
      </c>
      <c r="B88" s="5" t="s">
        <v>199</v>
      </c>
      <c r="C88" s="24">
        <v>64</v>
      </c>
      <c r="D88" s="5"/>
      <c r="E88" s="5">
        <v>5.74</v>
      </c>
      <c r="F88" s="25">
        <v>70</v>
      </c>
      <c r="G88" s="24">
        <v>87</v>
      </c>
      <c r="K88" s="25">
        <v>9.35</v>
      </c>
      <c r="L88" s="5" t="s">
        <v>200</v>
      </c>
      <c r="M88" s="26">
        <v>64</v>
      </c>
      <c r="N88" s="25">
        <v>4.92</v>
      </c>
      <c r="O88" s="25">
        <v>51.8</v>
      </c>
      <c r="P88" s="26">
        <v>87</v>
      </c>
    </row>
    <row r="89" spans="1:16">
      <c r="A89" s="5">
        <v>8.65</v>
      </c>
      <c r="B89" s="5" t="s">
        <v>201</v>
      </c>
      <c r="C89" s="24">
        <v>63</v>
      </c>
      <c r="D89" s="5"/>
      <c r="E89" s="5">
        <v>5.77</v>
      </c>
      <c r="F89" s="5">
        <v>70.66</v>
      </c>
      <c r="G89" s="24">
        <v>88</v>
      </c>
      <c r="K89" s="25">
        <v>9.3800000000000008</v>
      </c>
      <c r="L89" s="5" t="s">
        <v>202</v>
      </c>
      <c r="M89" s="26">
        <v>63</v>
      </c>
      <c r="N89" s="25">
        <v>4.95</v>
      </c>
      <c r="O89" s="25">
        <v>52.28</v>
      </c>
      <c r="P89" s="26">
        <v>88</v>
      </c>
    </row>
    <row r="90" spans="1:16">
      <c r="A90" s="5">
        <v>8.68</v>
      </c>
      <c r="B90" s="5" t="s">
        <v>203</v>
      </c>
      <c r="C90" s="24">
        <v>62</v>
      </c>
      <c r="D90" s="5"/>
      <c r="E90" s="25">
        <v>5.8</v>
      </c>
      <c r="F90" s="5">
        <v>71.319999999999993</v>
      </c>
      <c r="G90" s="24">
        <v>89</v>
      </c>
      <c r="K90" s="25">
        <v>9.42</v>
      </c>
      <c r="L90" s="5" t="s">
        <v>204</v>
      </c>
      <c r="M90" s="26">
        <v>62</v>
      </c>
      <c r="N90" s="25">
        <v>4.97</v>
      </c>
      <c r="O90" s="25">
        <v>52.78</v>
      </c>
      <c r="P90" s="26">
        <v>89</v>
      </c>
    </row>
    <row r="91" spans="1:16">
      <c r="A91" s="27">
        <v>8.7100000000000009</v>
      </c>
      <c r="B91" s="27" t="s">
        <v>205</v>
      </c>
      <c r="C91" s="29">
        <v>61</v>
      </c>
      <c r="D91" s="27"/>
      <c r="E91" s="27">
        <v>5.83</v>
      </c>
      <c r="F91" s="27">
        <v>71.98</v>
      </c>
      <c r="G91" s="29">
        <v>90</v>
      </c>
      <c r="K91" s="30">
        <v>9.4499999999999993</v>
      </c>
      <c r="L91" s="27" t="s">
        <v>206</v>
      </c>
      <c r="M91" s="31">
        <v>61</v>
      </c>
      <c r="N91" s="30">
        <v>5</v>
      </c>
      <c r="O91" s="30">
        <v>53.26</v>
      </c>
      <c r="P91" s="31">
        <v>90</v>
      </c>
    </row>
    <row r="92" spans="1:16">
      <c r="A92" s="5">
        <v>8.74</v>
      </c>
      <c r="B92" s="5" t="s">
        <v>207</v>
      </c>
      <c r="C92" s="24">
        <v>60</v>
      </c>
      <c r="D92" s="5"/>
      <c r="E92" s="5">
        <v>5.86</v>
      </c>
      <c r="F92" s="5">
        <v>72.64</v>
      </c>
      <c r="G92" s="24">
        <v>91</v>
      </c>
      <c r="K92" s="25">
        <v>9.49</v>
      </c>
      <c r="L92" s="5" t="s">
        <v>208</v>
      </c>
      <c r="M92" s="26">
        <v>60</v>
      </c>
      <c r="N92" s="25">
        <v>5.0199999999999996</v>
      </c>
      <c r="O92" s="25">
        <v>53.76</v>
      </c>
      <c r="P92" s="26">
        <v>91</v>
      </c>
    </row>
    <row r="93" spans="1:16">
      <c r="A93" s="5">
        <v>8.7799999999999994</v>
      </c>
      <c r="B93" s="5" t="s">
        <v>209</v>
      </c>
      <c r="C93" s="24">
        <v>59</v>
      </c>
      <c r="D93" s="5"/>
      <c r="E93" s="5">
        <v>5.89</v>
      </c>
      <c r="F93" s="25">
        <v>73.3</v>
      </c>
      <c r="G93" s="24">
        <v>92</v>
      </c>
      <c r="K93" s="25">
        <v>9.52</v>
      </c>
      <c r="L93" s="5" t="s">
        <v>210</v>
      </c>
      <c r="M93" s="26">
        <v>59</v>
      </c>
      <c r="N93" s="25">
        <v>5.05</v>
      </c>
      <c r="O93" s="25">
        <v>54.24</v>
      </c>
      <c r="P93" s="26">
        <v>92</v>
      </c>
    </row>
    <row r="94" spans="1:16">
      <c r="A94" s="5">
        <v>8.81</v>
      </c>
      <c r="B94" s="5" t="s">
        <v>211</v>
      </c>
      <c r="C94" s="24">
        <v>58</v>
      </c>
      <c r="D94" s="5"/>
      <c r="E94" s="5">
        <v>5.92</v>
      </c>
      <c r="F94" s="5">
        <v>73.959999999999994</v>
      </c>
      <c r="G94" s="24">
        <v>93</v>
      </c>
      <c r="K94" s="25">
        <v>9.56</v>
      </c>
      <c r="L94" s="5" t="s">
        <v>212</v>
      </c>
      <c r="M94" s="26">
        <v>58</v>
      </c>
      <c r="N94" s="25">
        <v>5.07</v>
      </c>
      <c r="O94" s="25">
        <v>54.74</v>
      </c>
      <c r="P94" s="26">
        <v>93</v>
      </c>
    </row>
    <row r="95" spans="1:16">
      <c r="A95" s="5">
        <v>8.84</v>
      </c>
      <c r="B95" s="5" t="s">
        <v>213</v>
      </c>
      <c r="C95" s="24">
        <v>57</v>
      </c>
      <c r="D95" s="5"/>
      <c r="E95" s="5">
        <v>5.95</v>
      </c>
      <c r="F95" s="5">
        <v>74.62</v>
      </c>
      <c r="G95" s="24">
        <v>94</v>
      </c>
      <c r="K95" s="25">
        <v>9.59</v>
      </c>
      <c r="L95" s="5" t="s">
        <v>214</v>
      </c>
      <c r="M95" s="26">
        <v>57</v>
      </c>
      <c r="N95" s="25">
        <v>5.0999999999999996</v>
      </c>
      <c r="O95" s="25">
        <v>55.22</v>
      </c>
      <c r="P95" s="26">
        <v>94</v>
      </c>
    </row>
    <row r="96" spans="1:16">
      <c r="A96" s="5">
        <v>8.8699999999999992</v>
      </c>
      <c r="B96" s="5" t="s">
        <v>215</v>
      </c>
      <c r="C96" s="24">
        <v>56</v>
      </c>
      <c r="D96" s="5"/>
      <c r="E96" s="5">
        <v>5.97</v>
      </c>
      <c r="F96" s="5">
        <v>75.28</v>
      </c>
      <c r="G96" s="24">
        <v>95</v>
      </c>
      <c r="K96" s="25">
        <v>9.6300000000000008</v>
      </c>
      <c r="L96" s="5" t="s">
        <v>216</v>
      </c>
      <c r="M96" s="26">
        <v>56</v>
      </c>
      <c r="N96" s="25">
        <v>5.12</v>
      </c>
      <c r="O96" s="25">
        <v>55.72</v>
      </c>
      <c r="P96" s="26">
        <v>95</v>
      </c>
    </row>
    <row r="97" spans="1:16">
      <c r="A97" s="5">
        <v>8.91</v>
      </c>
      <c r="B97" s="5" t="s">
        <v>217</v>
      </c>
      <c r="C97" s="24">
        <v>55</v>
      </c>
      <c r="D97" s="5"/>
      <c r="E97" s="25">
        <v>6</v>
      </c>
      <c r="F97" s="5">
        <v>75.94</v>
      </c>
      <c r="G97" s="24">
        <v>96</v>
      </c>
      <c r="K97" s="25">
        <v>9.66</v>
      </c>
      <c r="L97" s="5" t="s">
        <v>218</v>
      </c>
      <c r="M97" s="26">
        <v>55</v>
      </c>
      <c r="N97" s="25">
        <v>5.15</v>
      </c>
      <c r="O97" s="25">
        <v>56.2</v>
      </c>
      <c r="P97" s="26">
        <v>96</v>
      </c>
    </row>
    <row r="98" spans="1:16">
      <c r="A98" s="5">
        <v>8.94</v>
      </c>
      <c r="B98" s="5" t="s">
        <v>219</v>
      </c>
      <c r="C98" s="24">
        <v>54</v>
      </c>
      <c r="D98" s="5"/>
      <c r="E98" s="5">
        <v>6.02</v>
      </c>
      <c r="F98" s="25">
        <v>76.599999999999994</v>
      </c>
      <c r="G98" s="24">
        <v>97</v>
      </c>
      <c r="K98" s="25">
        <v>9.6999999999999993</v>
      </c>
      <c r="L98" s="5" t="s">
        <v>220</v>
      </c>
      <c r="M98" s="26">
        <v>54</v>
      </c>
      <c r="N98" s="25">
        <v>5.17</v>
      </c>
      <c r="O98" s="25">
        <v>56.68</v>
      </c>
      <c r="P98" s="26">
        <v>97</v>
      </c>
    </row>
    <row r="99" spans="1:16">
      <c r="A99" s="5">
        <v>8.9700000000000006</v>
      </c>
      <c r="B99" s="5" t="s">
        <v>221</v>
      </c>
      <c r="C99" s="24">
        <v>53</v>
      </c>
      <c r="D99" s="5"/>
      <c r="E99" s="5">
        <v>6.05</v>
      </c>
      <c r="F99" s="5">
        <v>77.260000000000005</v>
      </c>
      <c r="G99" s="24">
        <v>98</v>
      </c>
      <c r="K99" s="25">
        <v>9.74</v>
      </c>
      <c r="L99" s="5" t="s">
        <v>222</v>
      </c>
      <c r="M99" s="26">
        <v>53</v>
      </c>
      <c r="N99" s="25">
        <v>5.2</v>
      </c>
      <c r="O99" s="25">
        <v>57.18</v>
      </c>
      <c r="P99" s="26">
        <v>98</v>
      </c>
    </row>
    <row r="100" spans="1:16">
      <c r="A100" s="5">
        <v>9.01</v>
      </c>
      <c r="B100" s="5" t="s">
        <v>223</v>
      </c>
      <c r="C100" s="24">
        <v>52</v>
      </c>
      <c r="D100" s="5"/>
      <c r="E100" s="5">
        <v>6.08</v>
      </c>
      <c r="F100" s="5">
        <v>77.92</v>
      </c>
      <c r="G100" s="24">
        <v>99</v>
      </c>
      <c r="K100" s="25">
        <v>9.77</v>
      </c>
      <c r="L100" s="5" t="s">
        <v>224</v>
      </c>
      <c r="M100" s="26">
        <v>52</v>
      </c>
      <c r="N100" s="25">
        <v>5.22</v>
      </c>
      <c r="O100" s="25">
        <v>57.66</v>
      </c>
      <c r="P100" s="26">
        <v>99</v>
      </c>
    </row>
    <row r="101" spans="1:16">
      <c r="A101" s="27">
        <v>9.0399999999999991</v>
      </c>
      <c r="B101" s="27" t="s">
        <v>225</v>
      </c>
      <c r="C101" s="29">
        <v>51</v>
      </c>
      <c r="D101" s="27"/>
      <c r="E101" s="30">
        <v>6.1</v>
      </c>
      <c r="F101" s="27">
        <v>78.58</v>
      </c>
      <c r="G101" s="29">
        <v>100</v>
      </c>
      <c r="K101" s="30">
        <v>9.81</v>
      </c>
      <c r="L101" s="27" t="s">
        <v>226</v>
      </c>
      <c r="M101" s="31">
        <v>51</v>
      </c>
      <c r="N101" s="30">
        <v>5.25</v>
      </c>
      <c r="O101" s="30">
        <v>58.14</v>
      </c>
      <c r="P101" s="31">
        <v>100</v>
      </c>
    </row>
    <row r="102" spans="1:16">
      <c r="A102" s="5">
        <v>9.08</v>
      </c>
      <c r="B102" s="5" t="s">
        <v>227</v>
      </c>
      <c r="C102" s="24">
        <v>50</v>
      </c>
      <c r="D102" s="5"/>
      <c r="E102" s="5">
        <v>6.12</v>
      </c>
      <c r="F102" s="5">
        <v>79.239999999999995</v>
      </c>
      <c r="G102" s="24">
        <v>101</v>
      </c>
      <c r="K102" s="25">
        <v>9.85</v>
      </c>
      <c r="L102" s="5" t="s">
        <v>228</v>
      </c>
      <c r="M102" s="26">
        <v>50</v>
      </c>
      <c r="N102" s="25">
        <v>5.28</v>
      </c>
      <c r="O102" s="25">
        <v>58.64</v>
      </c>
      <c r="P102" s="26">
        <v>101</v>
      </c>
    </row>
    <row r="103" spans="1:16">
      <c r="A103" s="5">
        <v>9.11</v>
      </c>
      <c r="B103" s="5" t="s">
        <v>229</v>
      </c>
      <c r="C103" s="24">
        <v>49</v>
      </c>
      <c r="D103" s="5"/>
      <c r="E103" s="5">
        <v>6.15</v>
      </c>
      <c r="F103" s="5">
        <v>79.88</v>
      </c>
      <c r="G103" s="24">
        <v>102</v>
      </c>
      <c r="K103" s="25">
        <v>9.89</v>
      </c>
      <c r="L103" s="5" t="s">
        <v>230</v>
      </c>
      <c r="M103" s="26">
        <v>49</v>
      </c>
      <c r="N103" s="25">
        <v>5.3</v>
      </c>
      <c r="O103" s="25">
        <v>59.12</v>
      </c>
      <c r="P103" s="26">
        <v>102</v>
      </c>
    </row>
    <row r="104" spans="1:16">
      <c r="A104" s="5">
        <v>9.15</v>
      </c>
      <c r="B104" s="5" t="s">
        <v>231</v>
      </c>
      <c r="C104" s="24">
        <v>48</v>
      </c>
      <c r="D104" s="5"/>
      <c r="E104" s="5">
        <v>6.17</v>
      </c>
      <c r="F104" s="5">
        <v>80.540000000000006</v>
      </c>
      <c r="G104" s="24">
        <v>103</v>
      </c>
      <c r="K104" s="25">
        <v>9.92</v>
      </c>
      <c r="L104" s="5" t="s">
        <v>232</v>
      </c>
      <c r="M104" s="26">
        <v>48</v>
      </c>
      <c r="N104" s="25">
        <v>5.33</v>
      </c>
      <c r="O104" s="25">
        <v>59.6</v>
      </c>
      <c r="P104" s="26">
        <v>103</v>
      </c>
    </row>
    <row r="105" spans="1:16">
      <c r="A105" s="5">
        <v>9.18</v>
      </c>
      <c r="B105" s="5" t="s">
        <v>233</v>
      </c>
      <c r="C105" s="24">
        <v>47</v>
      </c>
      <c r="D105" s="5"/>
      <c r="E105" s="25">
        <v>6.2</v>
      </c>
      <c r="F105" s="25">
        <v>81.2</v>
      </c>
      <c r="G105" s="24">
        <v>104</v>
      </c>
      <c r="K105" s="25">
        <v>9.9600000000000009</v>
      </c>
      <c r="L105" s="5" t="s">
        <v>234</v>
      </c>
      <c r="M105" s="26">
        <v>47</v>
      </c>
      <c r="N105" s="25">
        <v>5.36</v>
      </c>
      <c r="O105" s="25">
        <v>60.08</v>
      </c>
      <c r="P105" s="26">
        <v>104</v>
      </c>
    </row>
    <row r="106" spans="1:16">
      <c r="A106" s="5">
        <v>9.2200000000000006</v>
      </c>
      <c r="B106" s="5" t="s">
        <v>235</v>
      </c>
      <c r="C106" s="24">
        <v>46</v>
      </c>
      <c r="D106" s="5"/>
      <c r="E106" s="5">
        <v>6.22</v>
      </c>
      <c r="F106" s="5">
        <v>81.86</v>
      </c>
      <c r="G106" s="24">
        <v>105</v>
      </c>
      <c r="K106" s="25">
        <v>10</v>
      </c>
      <c r="L106" s="5" t="s">
        <v>236</v>
      </c>
      <c r="M106" s="26">
        <v>46</v>
      </c>
      <c r="N106" s="25">
        <v>5.38</v>
      </c>
      <c r="O106" s="25">
        <v>60.58</v>
      </c>
      <c r="P106" s="26">
        <v>105</v>
      </c>
    </row>
    <row r="107" spans="1:16">
      <c r="A107" s="5">
        <v>9.25</v>
      </c>
      <c r="B107" s="5" t="s">
        <v>237</v>
      </c>
      <c r="C107" s="24">
        <v>45</v>
      </c>
      <c r="D107" s="5"/>
      <c r="E107" s="5">
        <v>6.25</v>
      </c>
      <c r="F107" s="25">
        <v>82.5</v>
      </c>
      <c r="G107" s="24">
        <v>106</v>
      </c>
      <c r="K107" s="25">
        <v>10.039999999999999</v>
      </c>
      <c r="L107" s="5" t="s">
        <v>238</v>
      </c>
      <c r="M107" s="26">
        <v>45</v>
      </c>
      <c r="N107" s="25">
        <v>5.4</v>
      </c>
      <c r="O107" s="25">
        <v>61.06</v>
      </c>
      <c r="P107" s="26">
        <v>106</v>
      </c>
    </row>
    <row r="108" spans="1:16">
      <c r="A108" s="5">
        <v>9.2899999999999991</v>
      </c>
      <c r="B108" s="5" t="s">
        <v>239</v>
      </c>
      <c r="C108" s="24">
        <v>44</v>
      </c>
      <c r="D108" s="5"/>
      <c r="E108" s="5">
        <v>6.27</v>
      </c>
      <c r="F108" s="5">
        <v>83.16</v>
      </c>
      <c r="G108" s="24">
        <v>107</v>
      </c>
      <c r="K108" s="25">
        <v>10.08</v>
      </c>
      <c r="L108" s="5" t="s">
        <v>240</v>
      </c>
      <c r="M108" s="26">
        <v>44</v>
      </c>
      <c r="N108" s="25">
        <v>5.42</v>
      </c>
      <c r="O108" s="25">
        <v>61.54</v>
      </c>
      <c r="P108" s="26">
        <v>107</v>
      </c>
    </row>
    <row r="109" spans="1:16">
      <c r="A109" s="5">
        <v>9.33</v>
      </c>
      <c r="B109" s="5" t="s">
        <v>241</v>
      </c>
      <c r="C109" s="24">
        <v>43</v>
      </c>
      <c r="D109" s="5"/>
      <c r="E109" s="25">
        <v>6.3</v>
      </c>
      <c r="F109" s="5">
        <v>83.82</v>
      </c>
      <c r="G109" s="24">
        <v>108</v>
      </c>
      <c r="K109" s="25">
        <v>10.119999999999999</v>
      </c>
      <c r="L109" s="5" t="s">
        <v>242</v>
      </c>
      <c r="M109" s="26">
        <v>43</v>
      </c>
      <c r="N109" s="25">
        <v>5.44</v>
      </c>
      <c r="O109" s="25">
        <v>62.02</v>
      </c>
      <c r="P109" s="26">
        <v>108</v>
      </c>
    </row>
    <row r="110" spans="1:16">
      <c r="A110" s="5">
        <v>9.3699999999999992</v>
      </c>
      <c r="B110" s="5" t="s">
        <v>243</v>
      </c>
      <c r="C110" s="24">
        <v>42</v>
      </c>
      <c r="D110" s="5"/>
      <c r="E110" s="5">
        <v>6.32</v>
      </c>
      <c r="F110" s="5">
        <v>84.46</v>
      </c>
      <c r="G110" s="24">
        <v>109</v>
      </c>
      <c r="K110" s="25">
        <v>10.16</v>
      </c>
      <c r="L110" s="5" t="s">
        <v>18</v>
      </c>
      <c r="M110" s="26">
        <v>42</v>
      </c>
      <c r="N110" s="25">
        <v>5.47</v>
      </c>
      <c r="O110" s="25">
        <v>62.5</v>
      </c>
      <c r="P110" s="26">
        <v>109</v>
      </c>
    </row>
    <row r="111" spans="1:16">
      <c r="A111" s="30">
        <v>9.4</v>
      </c>
      <c r="B111" s="27" t="s">
        <v>244</v>
      </c>
      <c r="C111" s="29">
        <v>41</v>
      </c>
      <c r="D111" s="27"/>
      <c r="E111" s="27">
        <v>6.35</v>
      </c>
      <c r="F111" s="27">
        <v>85.12</v>
      </c>
      <c r="G111" s="29">
        <v>110</v>
      </c>
      <c r="K111" s="30">
        <v>10.199999999999999</v>
      </c>
      <c r="L111" s="27" t="s">
        <v>21</v>
      </c>
      <c r="M111" s="31">
        <v>41</v>
      </c>
      <c r="N111" s="30">
        <v>5.5</v>
      </c>
      <c r="O111" s="30">
        <v>62.98</v>
      </c>
      <c r="P111" s="31">
        <v>110</v>
      </c>
    </row>
    <row r="112" spans="1:16">
      <c r="A112" s="5">
        <v>9.44</v>
      </c>
      <c r="B112" s="5" t="s">
        <v>245</v>
      </c>
      <c r="C112" s="24">
        <v>40</v>
      </c>
      <c r="D112" s="5"/>
      <c r="E112" s="5">
        <v>6.37</v>
      </c>
      <c r="F112" s="5">
        <v>85.76</v>
      </c>
      <c r="G112" s="24">
        <v>111</v>
      </c>
      <c r="K112" s="25">
        <v>10.24</v>
      </c>
      <c r="L112" s="5" t="s">
        <v>246</v>
      </c>
      <c r="M112" s="26">
        <v>40</v>
      </c>
      <c r="N112" s="25">
        <v>5.54</v>
      </c>
      <c r="O112" s="25">
        <v>63.46</v>
      </c>
      <c r="P112" s="26">
        <v>111</v>
      </c>
    </row>
    <row r="113" spans="1:16">
      <c r="A113" s="5">
        <v>9.48</v>
      </c>
      <c r="B113" s="5" t="s">
        <v>247</v>
      </c>
      <c r="C113" s="24">
        <v>39</v>
      </c>
      <c r="D113" s="5"/>
      <c r="E113" s="5">
        <v>6.39</v>
      </c>
      <c r="F113" s="5">
        <v>86.42</v>
      </c>
      <c r="G113" s="24">
        <v>112</v>
      </c>
      <c r="K113" s="25">
        <v>10.29</v>
      </c>
      <c r="L113" s="5" t="s">
        <v>248</v>
      </c>
      <c r="M113" s="26">
        <v>39</v>
      </c>
      <c r="N113" s="25">
        <v>5.57</v>
      </c>
      <c r="O113" s="25">
        <v>63.94</v>
      </c>
      <c r="P113" s="26">
        <v>112</v>
      </c>
    </row>
    <row r="114" spans="1:16">
      <c r="A114" s="5">
        <v>9.52</v>
      </c>
      <c r="B114" s="5" t="s">
        <v>249</v>
      </c>
      <c r="C114" s="24">
        <v>38</v>
      </c>
      <c r="D114" s="5"/>
      <c r="E114" s="5">
        <v>6.41</v>
      </c>
      <c r="F114" s="5">
        <v>87.06</v>
      </c>
      <c r="G114" s="24">
        <v>113</v>
      </c>
      <c r="K114" s="25">
        <v>10.33</v>
      </c>
      <c r="L114" s="5" t="s">
        <v>250</v>
      </c>
      <c r="M114" s="26">
        <v>38</v>
      </c>
      <c r="N114" s="25">
        <v>5.59</v>
      </c>
      <c r="O114" s="25">
        <v>64.42</v>
      </c>
      <c r="P114" s="26">
        <v>113</v>
      </c>
    </row>
    <row r="115" spans="1:16">
      <c r="A115" s="5">
        <v>9.56</v>
      </c>
      <c r="B115" s="5" t="s">
        <v>251</v>
      </c>
      <c r="C115" s="24">
        <v>37</v>
      </c>
      <c r="D115" s="5"/>
      <c r="E115" s="5">
        <v>6.43</v>
      </c>
      <c r="F115" s="5">
        <v>87.72</v>
      </c>
      <c r="G115" s="24">
        <v>114</v>
      </c>
      <c r="K115" s="25">
        <v>10.37</v>
      </c>
      <c r="L115" s="5" t="s">
        <v>252</v>
      </c>
      <c r="M115" s="26">
        <v>37</v>
      </c>
      <c r="N115" s="25">
        <v>5.61</v>
      </c>
      <c r="O115" s="25">
        <v>64.900000000000006</v>
      </c>
      <c r="P115" s="26">
        <v>114</v>
      </c>
    </row>
    <row r="116" spans="1:16">
      <c r="A116" s="25">
        <v>9.6</v>
      </c>
      <c r="B116" s="5" t="s">
        <v>253</v>
      </c>
      <c r="C116" s="24">
        <v>36</v>
      </c>
      <c r="D116" s="5"/>
      <c r="E116" s="5">
        <v>6.45</v>
      </c>
      <c r="F116" s="5">
        <v>88.36</v>
      </c>
      <c r="G116" s="24">
        <v>115</v>
      </c>
      <c r="K116" s="25">
        <v>10.41</v>
      </c>
      <c r="L116" s="5" t="s">
        <v>254</v>
      </c>
      <c r="M116" s="26">
        <v>36</v>
      </c>
      <c r="N116" s="25">
        <v>5.64</v>
      </c>
      <c r="O116" s="25">
        <v>65.38</v>
      </c>
      <c r="P116" s="26">
        <v>115</v>
      </c>
    </row>
    <row r="117" spans="1:16">
      <c r="A117" s="5">
        <v>9.64</v>
      </c>
      <c r="B117" s="5" t="s">
        <v>255</v>
      </c>
      <c r="C117" s="24">
        <v>35</v>
      </c>
      <c r="D117" s="5"/>
      <c r="E117" s="5">
        <v>6.47</v>
      </c>
      <c r="F117" s="5">
        <v>89.02</v>
      </c>
      <c r="G117" s="24">
        <v>116</v>
      </c>
      <c r="K117" s="25">
        <v>10.46</v>
      </c>
      <c r="L117" s="5" t="s">
        <v>256</v>
      </c>
      <c r="M117" s="26">
        <v>35</v>
      </c>
      <c r="N117" s="25">
        <v>5.66</v>
      </c>
      <c r="O117" s="25">
        <v>65.86</v>
      </c>
      <c r="P117" s="26">
        <v>116</v>
      </c>
    </row>
    <row r="118" spans="1:16">
      <c r="A118" s="5">
        <v>9.68</v>
      </c>
      <c r="B118" s="5" t="s">
        <v>257</v>
      </c>
      <c r="C118" s="24">
        <v>34</v>
      </c>
      <c r="D118" s="5"/>
      <c r="E118" s="5">
        <v>6.49</v>
      </c>
      <c r="F118" s="5">
        <v>89.66</v>
      </c>
      <c r="G118" s="24">
        <v>117</v>
      </c>
      <c r="K118" s="25">
        <v>10.5</v>
      </c>
      <c r="L118" s="5" t="s">
        <v>258</v>
      </c>
      <c r="M118" s="26">
        <v>34</v>
      </c>
      <c r="N118" s="25">
        <v>5.68</v>
      </c>
      <c r="O118" s="25">
        <v>66.34</v>
      </c>
      <c r="P118" s="26">
        <v>117</v>
      </c>
    </row>
    <row r="119" spans="1:16">
      <c r="A119" s="5">
        <v>9.73</v>
      </c>
      <c r="B119" s="5" t="s">
        <v>259</v>
      </c>
      <c r="C119" s="24">
        <v>33</v>
      </c>
      <c r="D119" s="5"/>
      <c r="E119" s="5">
        <v>6.51</v>
      </c>
      <c r="F119" s="25">
        <v>90.3</v>
      </c>
      <c r="G119" s="24">
        <v>118</v>
      </c>
      <c r="K119" s="25">
        <v>10.55</v>
      </c>
      <c r="L119" s="5" t="s">
        <v>260</v>
      </c>
      <c r="M119" s="26">
        <v>33</v>
      </c>
      <c r="N119" s="25">
        <v>5.71</v>
      </c>
      <c r="O119" s="25">
        <v>66.819999999999993</v>
      </c>
      <c r="P119" s="26">
        <v>118</v>
      </c>
    </row>
    <row r="120" spans="1:16">
      <c r="A120" s="5">
        <v>9.77</v>
      </c>
      <c r="B120" s="5" t="s">
        <v>261</v>
      </c>
      <c r="C120" s="24">
        <v>32</v>
      </c>
      <c r="D120" s="5"/>
      <c r="E120" s="5">
        <v>6.53</v>
      </c>
      <c r="F120" s="5">
        <v>90.96</v>
      </c>
      <c r="G120" s="24">
        <v>119</v>
      </c>
      <c r="K120" s="25">
        <v>10.6</v>
      </c>
      <c r="L120" s="5" t="s">
        <v>262</v>
      </c>
      <c r="M120" s="26">
        <v>32</v>
      </c>
      <c r="N120" s="25">
        <v>5.73</v>
      </c>
      <c r="O120" s="25">
        <v>67.3</v>
      </c>
      <c r="P120" s="26">
        <v>119</v>
      </c>
    </row>
    <row r="121" spans="1:16">
      <c r="A121" s="27">
        <v>9.81</v>
      </c>
      <c r="B121" s="27" t="s">
        <v>263</v>
      </c>
      <c r="C121" s="29">
        <v>31</v>
      </c>
      <c r="D121" s="27"/>
      <c r="E121" s="27">
        <v>6.55</v>
      </c>
      <c r="F121" s="30">
        <v>91.6</v>
      </c>
      <c r="G121" s="29">
        <v>120</v>
      </c>
      <c r="K121" s="30">
        <v>10.64</v>
      </c>
      <c r="L121" s="27" t="s">
        <v>264</v>
      </c>
      <c r="M121" s="31">
        <v>31</v>
      </c>
      <c r="N121" s="30">
        <v>5.75</v>
      </c>
      <c r="O121" s="30">
        <v>67.78</v>
      </c>
      <c r="P121" s="31">
        <v>120</v>
      </c>
    </row>
    <row r="122" spans="1:16">
      <c r="A122" s="5">
        <v>9.86</v>
      </c>
      <c r="B122" s="5" t="s">
        <v>265</v>
      </c>
      <c r="C122" s="24">
        <v>30</v>
      </c>
      <c r="D122" s="5"/>
      <c r="E122" s="5">
        <v>6.57</v>
      </c>
      <c r="F122" s="5">
        <v>92.24</v>
      </c>
      <c r="G122" s="24">
        <v>121</v>
      </c>
      <c r="K122" s="25">
        <v>10.69</v>
      </c>
      <c r="L122" s="5" t="s">
        <v>266</v>
      </c>
      <c r="M122" s="26">
        <v>30</v>
      </c>
      <c r="N122" s="25">
        <v>5.76</v>
      </c>
      <c r="O122" s="25">
        <v>68.260000000000005</v>
      </c>
      <c r="P122" s="26">
        <v>121</v>
      </c>
    </row>
    <row r="123" spans="1:16">
      <c r="A123" s="25">
        <v>9.9</v>
      </c>
      <c r="B123" s="5" t="s">
        <v>267</v>
      </c>
      <c r="C123" s="24">
        <v>29</v>
      </c>
      <c r="D123" s="5"/>
      <c r="E123" s="5">
        <v>6.59</v>
      </c>
      <c r="F123" s="5">
        <v>92.88</v>
      </c>
      <c r="G123" s="24">
        <v>122</v>
      </c>
      <c r="K123" s="25">
        <v>10.74</v>
      </c>
      <c r="L123" s="5" t="s">
        <v>268</v>
      </c>
      <c r="M123" s="26">
        <v>29</v>
      </c>
      <c r="N123" s="25">
        <v>5.78</v>
      </c>
      <c r="O123" s="25">
        <v>68.66</v>
      </c>
      <c r="P123" s="26">
        <v>122</v>
      </c>
    </row>
    <row r="124" spans="1:16">
      <c r="A124" s="5">
        <v>9.9499999999999993</v>
      </c>
      <c r="B124" s="5" t="s">
        <v>269</v>
      </c>
      <c r="C124" s="24">
        <v>28</v>
      </c>
      <c r="D124" s="5"/>
      <c r="E124" s="25">
        <v>6.6</v>
      </c>
      <c r="F124" s="5">
        <v>93.54</v>
      </c>
      <c r="G124" s="24">
        <v>123</v>
      </c>
      <c r="K124" s="25">
        <v>10.79</v>
      </c>
      <c r="L124" s="5" t="s">
        <v>270</v>
      </c>
      <c r="M124" s="26">
        <v>28</v>
      </c>
      <c r="N124" s="25">
        <v>5.79</v>
      </c>
      <c r="O124" s="25">
        <v>69.22</v>
      </c>
      <c r="P124" s="26">
        <v>123</v>
      </c>
    </row>
    <row r="125" spans="1:16">
      <c r="A125" s="5">
        <v>9.99</v>
      </c>
      <c r="B125" s="5" t="s">
        <v>271</v>
      </c>
      <c r="C125" s="24">
        <v>27</v>
      </c>
      <c r="D125" s="5"/>
      <c r="E125" s="5">
        <v>6.62</v>
      </c>
      <c r="F125" s="5">
        <v>94.18</v>
      </c>
      <c r="G125" s="24">
        <v>124</v>
      </c>
      <c r="K125" s="25">
        <v>10.84</v>
      </c>
      <c r="L125" s="5" t="s">
        <v>272</v>
      </c>
      <c r="M125" s="26">
        <v>27</v>
      </c>
      <c r="N125" s="25">
        <v>5.81</v>
      </c>
      <c r="O125" s="25">
        <v>69.680000000000007</v>
      </c>
      <c r="P125" s="26">
        <v>124</v>
      </c>
    </row>
    <row r="126" spans="1:16">
      <c r="A126" s="5">
        <v>10.039999999999999</v>
      </c>
      <c r="B126" s="5" t="s">
        <v>273</v>
      </c>
      <c r="C126" s="24">
        <v>26</v>
      </c>
      <c r="D126" s="5"/>
      <c r="E126" s="5">
        <v>6.63</v>
      </c>
      <c r="F126" s="5">
        <v>94.82</v>
      </c>
      <c r="G126" s="24">
        <v>125</v>
      </c>
      <c r="K126" s="25">
        <v>10.89</v>
      </c>
      <c r="L126" s="5" t="s">
        <v>19</v>
      </c>
      <c r="M126" s="26">
        <v>26</v>
      </c>
      <c r="N126" s="25">
        <v>5.82</v>
      </c>
      <c r="O126" s="25">
        <v>70.16</v>
      </c>
      <c r="P126" s="26">
        <v>125</v>
      </c>
    </row>
    <row r="127" spans="1:16">
      <c r="A127" s="5">
        <v>10.09</v>
      </c>
      <c r="B127" s="5" t="s">
        <v>274</v>
      </c>
      <c r="C127" s="24">
        <v>25</v>
      </c>
      <c r="D127" s="5"/>
      <c r="E127" s="5">
        <v>6.64</v>
      </c>
      <c r="F127" s="5">
        <v>95.46</v>
      </c>
      <c r="G127" s="24">
        <v>126</v>
      </c>
      <c r="K127" s="25">
        <v>10.95</v>
      </c>
      <c r="L127" s="5" t="s">
        <v>275</v>
      </c>
      <c r="M127" s="26">
        <v>25</v>
      </c>
      <c r="N127" s="25">
        <v>5.84</v>
      </c>
      <c r="O127" s="25">
        <v>70.64</v>
      </c>
      <c r="P127" s="26">
        <v>126</v>
      </c>
    </row>
    <row r="128" spans="1:16">
      <c r="A128" s="5">
        <v>10.14</v>
      </c>
      <c r="B128" s="5" t="s">
        <v>276</v>
      </c>
      <c r="C128" s="24">
        <v>24</v>
      </c>
      <c r="D128" s="5"/>
      <c r="E128" s="5">
        <v>6.66</v>
      </c>
      <c r="F128" s="25">
        <v>96.1</v>
      </c>
      <c r="G128" s="24">
        <v>127</v>
      </c>
      <c r="K128" s="25">
        <v>11</v>
      </c>
      <c r="L128" s="5" t="s">
        <v>277</v>
      </c>
      <c r="M128" s="26">
        <v>24</v>
      </c>
      <c r="N128" s="25">
        <v>5.85</v>
      </c>
      <c r="O128" s="25">
        <v>71.12</v>
      </c>
      <c r="P128" s="26">
        <v>127</v>
      </c>
    </row>
    <row r="129" spans="1:16">
      <c r="A129" s="5">
        <v>10.19</v>
      </c>
      <c r="B129" s="5" t="s">
        <v>278</v>
      </c>
      <c r="C129" s="24">
        <v>23</v>
      </c>
      <c r="D129" s="5"/>
      <c r="E129" s="5">
        <v>6.67</v>
      </c>
      <c r="F129" s="5">
        <v>96.74</v>
      </c>
      <c r="G129" s="24">
        <v>128</v>
      </c>
      <c r="K129" s="25">
        <v>11.05</v>
      </c>
      <c r="L129" s="5" t="s">
        <v>279</v>
      </c>
      <c r="M129" s="26">
        <v>23</v>
      </c>
      <c r="N129" s="25">
        <v>5.87</v>
      </c>
      <c r="O129" s="25">
        <v>71.599999999999994</v>
      </c>
      <c r="P129" s="26">
        <v>128</v>
      </c>
    </row>
    <row r="130" spans="1:16">
      <c r="A130" s="5">
        <v>10.24</v>
      </c>
      <c r="B130" s="5" t="s">
        <v>280</v>
      </c>
      <c r="C130" s="24">
        <v>22</v>
      </c>
      <c r="D130" s="5"/>
      <c r="E130" s="5">
        <v>6.69</v>
      </c>
      <c r="F130" s="5">
        <v>97.38</v>
      </c>
      <c r="G130" s="24">
        <v>129</v>
      </c>
      <c r="K130" s="25">
        <v>11.11</v>
      </c>
      <c r="L130" s="5" t="s">
        <v>281</v>
      </c>
      <c r="M130" s="26">
        <v>22</v>
      </c>
      <c r="N130" s="25">
        <v>5.88</v>
      </c>
      <c r="O130" s="25">
        <v>72.06</v>
      </c>
      <c r="P130" s="26">
        <v>129</v>
      </c>
    </row>
    <row r="131" spans="1:16">
      <c r="A131" s="27">
        <v>10.29</v>
      </c>
      <c r="B131" s="27" t="s">
        <v>282</v>
      </c>
      <c r="C131" s="29">
        <v>21</v>
      </c>
      <c r="D131" s="27"/>
      <c r="E131" s="30">
        <v>6.7</v>
      </c>
      <c r="F131" s="27">
        <v>98.02</v>
      </c>
      <c r="G131" s="29">
        <v>130</v>
      </c>
      <c r="K131" s="30">
        <v>11.17</v>
      </c>
      <c r="L131" s="27" t="s">
        <v>283</v>
      </c>
      <c r="M131" s="31">
        <v>21</v>
      </c>
      <c r="N131" s="30">
        <v>5.9</v>
      </c>
      <c r="O131" s="30">
        <v>72.540000000000006</v>
      </c>
      <c r="P131" s="31">
        <v>130</v>
      </c>
    </row>
    <row r="132" spans="1:16">
      <c r="A132" s="5">
        <v>10.33</v>
      </c>
      <c r="B132" s="5" t="s">
        <v>284</v>
      </c>
      <c r="C132" s="24">
        <v>20</v>
      </c>
      <c r="D132" s="5"/>
      <c r="E132" s="5">
        <v>6.72</v>
      </c>
      <c r="F132" s="5">
        <v>98.66</v>
      </c>
      <c r="G132" s="24">
        <v>131</v>
      </c>
      <c r="K132" s="25">
        <v>11.23</v>
      </c>
      <c r="L132" s="5" t="s">
        <v>285</v>
      </c>
      <c r="M132" s="26">
        <v>20</v>
      </c>
      <c r="N132" s="25">
        <v>5.91</v>
      </c>
      <c r="O132" s="25">
        <v>73.02</v>
      </c>
      <c r="P132" s="26">
        <v>131</v>
      </c>
    </row>
    <row r="133" spans="1:16">
      <c r="A133" s="25">
        <v>10.4</v>
      </c>
      <c r="B133" s="5" t="s">
        <v>286</v>
      </c>
      <c r="C133" s="24">
        <v>19</v>
      </c>
      <c r="D133" s="5"/>
      <c r="E133" s="5">
        <v>6.73</v>
      </c>
      <c r="F133" s="25">
        <v>99.3</v>
      </c>
      <c r="G133" s="24">
        <v>132</v>
      </c>
      <c r="K133" s="25">
        <v>11.28</v>
      </c>
      <c r="L133" s="5" t="s">
        <v>287</v>
      </c>
      <c r="M133" s="26">
        <v>19</v>
      </c>
      <c r="N133" s="25">
        <v>5.93</v>
      </c>
      <c r="O133" s="25">
        <v>73.48</v>
      </c>
      <c r="P133" s="26">
        <v>132</v>
      </c>
    </row>
    <row r="134" spans="1:16">
      <c r="A134" s="5">
        <v>10.46</v>
      </c>
      <c r="B134" s="5" t="s">
        <v>288</v>
      </c>
      <c r="C134" s="24">
        <v>18</v>
      </c>
      <c r="D134" s="5"/>
      <c r="E134" s="5">
        <v>6.75</v>
      </c>
      <c r="F134" s="5">
        <v>99.94</v>
      </c>
      <c r="G134" s="24">
        <v>133</v>
      </c>
      <c r="K134" s="25">
        <v>11.35</v>
      </c>
      <c r="L134" s="5" t="s">
        <v>289</v>
      </c>
      <c r="M134" s="26">
        <v>18</v>
      </c>
      <c r="N134" s="25">
        <v>5.94</v>
      </c>
      <c r="O134" s="25">
        <v>73.959999999999994</v>
      </c>
      <c r="P134" s="26">
        <v>133</v>
      </c>
    </row>
    <row r="135" spans="1:16">
      <c r="A135" s="5">
        <v>10.51</v>
      </c>
      <c r="B135" s="5" t="s">
        <v>290</v>
      </c>
      <c r="C135" s="24">
        <v>17</v>
      </c>
      <c r="D135" s="5"/>
      <c r="E135" s="5">
        <v>6.76</v>
      </c>
      <c r="F135" s="5">
        <v>100.58</v>
      </c>
      <c r="G135" s="24">
        <v>134</v>
      </c>
      <c r="K135" s="25">
        <v>11.41</v>
      </c>
      <c r="L135" s="5" t="s">
        <v>291</v>
      </c>
      <c r="M135" s="26">
        <v>17</v>
      </c>
      <c r="N135" s="25">
        <v>5.96</v>
      </c>
      <c r="O135" s="25">
        <v>74.44</v>
      </c>
      <c r="P135" s="26">
        <v>134</v>
      </c>
    </row>
    <row r="136" spans="1:16">
      <c r="A136" s="5">
        <v>10.57</v>
      </c>
      <c r="B136" s="5" t="s">
        <v>292</v>
      </c>
      <c r="C136" s="24">
        <v>16</v>
      </c>
      <c r="D136" s="5"/>
      <c r="E136" s="5">
        <v>6.78</v>
      </c>
      <c r="F136" s="5">
        <v>101.22</v>
      </c>
      <c r="G136" s="24">
        <v>135</v>
      </c>
      <c r="K136" s="25">
        <v>11.47</v>
      </c>
      <c r="L136" s="5" t="s">
        <v>293</v>
      </c>
      <c r="M136" s="26">
        <v>16</v>
      </c>
      <c r="N136" s="25">
        <v>5.97</v>
      </c>
      <c r="O136" s="25">
        <v>74.900000000000006</v>
      </c>
      <c r="P136" s="26">
        <v>135</v>
      </c>
    </row>
    <row r="137" spans="1:16">
      <c r="A137" s="5">
        <v>10.63</v>
      </c>
      <c r="B137" s="5" t="s">
        <v>294</v>
      </c>
      <c r="C137" s="24">
        <v>15</v>
      </c>
      <c r="D137" s="5"/>
      <c r="E137" s="5">
        <v>6.79</v>
      </c>
      <c r="F137" s="5">
        <v>101.86</v>
      </c>
      <c r="G137" s="24">
        <v>136</v>
      </c>
      <c r="K137" s="25">
        <v>11.54</v>
      </c>
      <c r="L137" s="5" t="s">
        <v>295</v>
      </c>
      <c r="M137" s="26">
        <v>15</v>
      </c>
      <c r="N137" s="25">
        <v>5.99</v>
      </c>
      <c r="O137" s="25">
        <v>75.38</v>
      </c>
      <c r="P137" s="26">
        <v>136</v>
      </c>
    </row>
    <row r="138" spans="1:16">
      <c r="A138" s="25">
        <v>10.7</v>
      </c>
      <c r="B138" s="5" t="s">
        <v>296</v>
      </c>
      <c r="C138" s="24">
        <v>14</v>
      </c>
      <c r="D138" s="5"/>
      <c r="E138" s="5">
        <v>6.81</v>
      </c>
      <c r="F138" s="25">
        <v>102.5</v>
      </c>
      <c r="G138" s="24">
        <v>137</v>
      </c>
      <c r="K138" s="25">
        <v>11.61</v>
      </c>
      <c r="L138" s="5" t="s">
        <v>297</v>
      </c>
      <c r="M138" s="26">
        <v>14</v>
      </c>
      <c r="N138" s="25">
        <v>6</v>
      </c>
      <c r="O138" s="25">
        <v>75.84</v>
      </c>
      <c r="P138" s="26">
        <v>137</v>
      </c>
    </row>
    <row r="139" spans="1:16">
      <c r="A139" s="5">
        <v>10.76</v>
      </c>
      <c r="B139" s="5" t="s">
        <v>298</v>
      </c>
      <c r="C139" s="24">
        <v>13</v>
      </c>
      <c r="D139" s="5"/>
      <c r="E139" s="5">
        <v>6.82</v>
      </c>
      <c r="F139" s="5">
        <v>103.12</v>
      </c>
      <c r="G139" s="24">
        <v>138</v>
      </c>
      <c r="K139" s="25">
        <v>11.68</v>
      </c>
      <c r="L139" s="5" t="s">
        <v>299</v>
      </c>
      <c r="M139" s="26">
        <v>13</v>
      </c>
      <c r="N139" s="25">
        <v>6.02</v>
      </c>
      <c r="O139" s="25">
        <v>76.319999999999993</v>
      </c>
      <c r="P139" s="26">
        <v>138</v>
      </c>
    </row>
    <row r="140" spans="1:16">
      <c r="A140" s="5">
        <v>10.83</v>
      </c>
      <c r="B140" s="5" t="s">
        <v>300</v>
      </c>
      <c r="C140" s="24">
        <v>12</v>
      </c>
      <c r="D140" s="5"/>
      <c r="E140" s="5">
        <v>6.84</v>
      </c>
      <c r="F140" s="5">
        <v>103.76</v>
      </c>
      <c r="G140" s="24">
        <v>139</v>
      </c>
      <c r="K140" s="25">
        <v>11.75</v>
      </c>
      <c r="L140" s="5" t="s">
        <v>301</v>
      </c>
      <c r="M140" s="26">
        <v>12</v>
      </c>
      <c r="N140" s="25">
        <v>6.03</v>
      </c>
      <c r="O140" s="25">
        <v>76.78</v>
      </c>
      <c r="P140" s="26">
        <v>139</v>
      </c>
    </row>
    <row r="141" spans="1:16">
      <c r="A141" s="30">
        <v>10.9</v>
      </c>
      <c r="B141" s="27" t="s">
        <v>302</v>
      </c>
      <c r="C141" s="29">
        <v>11</v>
      </c>
      <c r="D141" s="27"/>
      <c r="E141" s="27">
        <v>6.85</v>
      </c>
      <c r="F141" s="30">
        <v>104.4</v>
      </c>
      <c r="G141" s="29">
        <v>140</v>
      </c>
      <c r="K141" s="30">
        <v>11.83</v>
      </c>
      <c r="L141" s="27" t="s">
        <v>303</v>
      </c>
      <c r="M141" s="31">
        <v>11</v>
      </c>
      <c r="N141" s="30">
        <v>6.05</v>
      </c>
      <c r="O141" s="30">
        <v>77.260000000000005</v>
      </c>
      <c r="P141" s="31">
        <v>140</v>
      </c>
    </row>
    <row r="142" spans="1:16">
      <c r="A142" s="5">
        <v>10.97</v>
      </c>
      <c r="B142" s="5" t="s">
        <v>304</v>
      </c>
      <c r="C142" s="24">
        <v>10</v>
      </c>
      <c r="D142" s="5"/>
      <c r="E142" s="5">
        <v>6.87</v>
      </c>
      <c r="F142" s="25">
        <v>105</v>
      </c>
      <c r="G142" s="24">
        <v>141</v>
      </c>
      <c r="K142" s="25">
        <v>11.91</v>
      </c>
      <c r="L142" s="5" t="s">
        <v>305</v>
      </c>
      <c r="M142" s="26">
        <v>10</v>
      </c>
      <c r="N142" s="25">
        <v>6.06</v>
      </c>
      <c r="O142" s="25">
        <v>77.72</v>
      </c>
      <c r="P142" s="26">
        <v>141</v>
      </c>
    </row>
    <row r="143" spans="1:16">
      <c r="A143" s="5">
        <v>11.05</v>
      </c>
      <c r="B143" s="5" t="s">
        <v>306</v>
      </c>
      <c r="C143" s="24">
        <v>9</v>
      </c>
      <c r="D143" s="5"/>
      <c r="E143" s="5">
        <v>6.88</v>
      </c>
      <c r="F143" s="5">
        <v>105.66</v>
      </c>
      <c r="G143" s="24">
        <v>142</v>
      </c>
      <c r="K143" s="25">
        <v>11.99</v>
      </c>
      <c r="L143" s="5" t="s">
        <v>307</v>
      </c>
      <c r="M143" s="26">
        <v>9</v>
      </c>
      <c r="N143" s="25">
        <v>6.08</v>
      </c>
      <c r="O143" s="25">
        <v>78.2</v>
      </c>
      <c r="P143" s="26">
        <v>142</v>
      </c>
    </row>
    <row r="144" spans="1:16">
      <c r="A144" s="5">
        <v>11.13</v>
      </c>
      <c r="B144" s="5" t="s">
        <v>308</v>
      </c>
      <c r="C144" s="24">
        <v>8</v>
      </c>
      <c r="D144" s="5"/>
      <c r="E144" s="25">
        <v>6.9</v>
      </c>
      <c r="F144" s="25">
        <v>106.3</v>
      </c>
      <c r="G144" s="24">
        <v>143</v>
      </c>
      <c r="K144" s="25">
        <v>12.08</v>
      </c>
      <c r="L144" s="5" t="s">
        <v>309</v>
      </c>
      <c r="M144" s="26">
        <v>8</v>
      </c>
      <c r="N144" s="25">
        <v>6.09</v>
      </c>
      <c r="O144" s="25">
        <v>78.66</v>
      </c>
      <c r="P144" s="26">
        <v>143</v>
      </c>
    </row>
    <row r="145" spans="1:16">
      <c r="A145" s="5">
        <v>11.22</v>
      </c>
      <c r="B145" s="5" t="s">
        <v>310</v>
      </c>
      <c r="C145" s="24">
        <v>7</v>
      </c>
      <c r="D145" s="5"/>
      <c r="E145" s="5">
        <v>6.91</v>
      </c>
      <c r="F145" s="5">
        <v>106.94</v>
      </c>
      <c r="G145" s="24">
        <v>144</v>
      </c>
      <c r="K145" s="25">
        <v>12.17</v>
      </c>
      <c r="L145" s="5" t="s">
        <v>311</v>
      </c>
      <c r="M145" s="26">
        <v>7</v>
      </c>
      <c r="N145" s="25">
        <v>6.11</v>
      </c>
      <c r="O145" s="25">
        <v>79.14</v>
      </c>
      <c r="P145" s="26">
        <v>144</v>
      </c>
    </row>
    <row r="146" spans="1:16">
      <c r="A146" s="5">
        <v>11.31</v>
      </c>
      <c r="B146" s="5" t="s">
        <v>312</v>
      </c>
      <c r="C146" s="24">
        <v>6</v>
      </c>
      <c r="D146" s="5"/>
      <c r="E146" s="5">
        <v>6.92</v>
      </c>
      <c r="F146" s="5">
        <v>107.56</v>
      </c>
      <c r="G146" s="24">
        <v>145</v>
      </c>
      <c r="K146" s="25">
        <v>12.27</v>
      </c>
      <c r="L146" s="5" t="s">
        <v>313</v>
      </c>
      <c r="M146" s="26">
        <v>6</v>
      </c>
      <c r="N146" s="25">
        <v>6.13</v>
      </c>
      <c r="O146" s="25">
        <v>79.599999999999994</v>
      </c>
      <c r="P146" s="26">
        <v>145</v>
      </c>
    </row>
    <row r="147" spans="1:16">
      <c r="A147" s="25">
        <v>11.4</v>
      </c>
      <c r="B147" s="5" t="s">
        <v>314</v>
      </c>
      <c r="C147" s="24">
        <v>5</v>
      </c>
      <c r="D147" s="5"/>
      <c r="E147" s="5">
        <v>6.94</v>
      </c>
      <c r="F147" s="25">
        <v>108.2</v>
      </c>
      <c r="G147" s="24">
        <v>146</v>
      </c>
      <c r="K147" s="25">
        <v>12.37</v>
      </c>
      <c r="L147" s="5" t="s">
        <v>315</v>
      </c>
      <c r="M147" s="26">
        <v>5</v>
      </c>
      <c r="N147" s="25">
        <v>6.14</v>
      </c>
      <c r="O147" s="25">
        <v>80.06</v>
      </c>
      <c r="P147" s="26">
        <v>146</v>
      </c>
    </row>
    <row r="148" spans="1:16">
      <c r="A148" s="5">
        <v>11.51</v>
      </c>
      <c r="B148" s="5" t="s">
        <v>316</v>
      </c>
      <c r="C148" s="24">
        <v>4</v>
      </c>
      <c r="D148" s="5"/>
      <c r="E148" s="5">
        <v>6.96</v>
      </c>
      <c r="F148" s="5">
        <v>108.84</v>
      </c>
      <c r="G148" s="24">
        <v>147</v>
      </c>
      <c r="K148" s="25">
        <v>12.49</v>
      </c>
      <c r="L148" s="5" t="s">
        <v>317</v>
      </c>
      <c r="M148" s="26">
        <v>4</v>
      </c>
      <c r="N148" s="25">
        <v>6.16</v>
      </c>
      <c r="O148" s="25">
        <v>80.540000000000006</v>
      </c>
      <c r="P148" s="26">
        <v>147</v>
      </c>
    </row>
    <row r="149" spans="1:16">
      <c r="A149" s="5">
        <v>11.63</v>
      </c>
      <c r="B149" s="5" t="s">
        <v>318</v>
      </c>
      <c r="C149" s="24">
        <v>3</v>
      </c>
      <c r="D149" s="5"/>
      <c r="E149" s="5">
        <v>6.97</v>
      </c>
      <c r="F149" s="25">
        <v>109.46</v>
      </c>
      <c r="G149" s="24">
        <v>148</v>
      </c>
      <c r="K149" s="25">
        <v>12.62</v>
      </c>
      <c r="L149" s="5" t="s">
        <v>319</v>
      </c>
      <c r="M149" s="26">
        <v>3</v>
      </c>
      <c r="N149" s="25">
        <v>6.17</v>
      </c>
      <c r="O149" s="25">
        <v>81</v>
      </c>
      <c r="P149" s="26">
        <v>148</v>
      </c>
    </row>
    <row r="150" spans="1:16">
      <c r="A150" s="5">
        <v>11.76</v>
      </c>
      <c r="B150" s="5" t="s">
        <v>320</v>
      </c>
      <c r="C150" s="24">
        <v>2</v>
      </c>
      <c r="D150" s="5"/>
      <c r="E150" s="5">
        <v>6.99</v>
      </c>
      <c r="F150" s="25">
        <v>110.1</v>
      </c>
      <c r="G150" s="24">
        <v>149</v>
      </c>
      <c r="K150" s="25">
        <v>12.76</v>
      </c>
      <c r="L150" s="5" t="s">
        <v>321</v>
      </c>
      <c r="M150" s="26">
        <v>2</v>
      </c>
      <c r="N150" s="25">
        <v>6.19</v>
      </c>
      <c r="O150" s="25">
        <v>81.48</v>
      </c>
      <c r="P150" s="26">
        <v>149</v>
      </c>
    </row>
    <row r="151" spans="1:16">
      <c r="A151" s="5">
        <v>11.92</v>
      </c>
      <c r="B151" s="5" t="s">
        <v>322</v>
      </c>
      <c r="C151" s="24">
        <v>1</v>
      </c>
      <c r="E151" s="25">
        <v>7</v>
      </c>
      <c r="F151" s="5">
        <v>110.72</v>
      </c>
      <c r="G151" s="24">
        <v>150</v>
      </c>
      <c r="K151" s="25">
        <v>12.93</v>
      </c>
      <c r="L151" s="5" t="s">
        <v>323</v>
      </c>
      <c r="M151" s="26">
        <v>1</v>
      </c>
      <c r="N151" s="25">
        <v>6.2</v>
      </c>
      <c r="O151" s="25">
        <v>81.94</v>
      </c>
      <c r="P151" s="26">
        <v>150</v>
      </c>
    </row>
  </sheetData>
  <phoneticPr fontId="1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8"/>
  <sheetViews>
    <sheetView zoomScale="70" zoomScaleNormal="70" workbookViewId="0">
      <selection activeCell="R70" sqref="R70"/>
    </sheetView>
  </sheetViews>
  <sheetFormatPr defaultRowHeight="12.75"/>
  <cols>
    <col min="1" max="1" width="4.7109375" customWidth="1"/>
    <col min="2" max="2" width="9.28515625" customWidth="1"/>
    <col min="3" max="3" width="21.140625" customWidth="1"/>
    <col min="4" max="4" width="11.42578125" customWidth="1"/>
    <col min="5" max="5" width="5.5703125" customWidth="1"/>
    <col min="6" max="6" width="9.85546875" bestFit="1" customWidth="1"/>
    <col min="7" max="8" width="8.28515625" customWidth="1"/>
    <col min="9" max="9" width="8" customWidth="1"/>
    <col min="10" max="10" width="9.28515625" bestFit="1" customWidth="1"/>
    <col min="11" max="11" width="8.5703125" customWidth="1"/>
    <col min="12" max="12" width="11.140625" customWidth="1"/>
    <col min="13" max="13" width="10.28515625" customWidth="1"/>
    <col min="14" max="14" width="10.5703125" customWidth="1"/>
    <col min="15" max="15" width="9.7109375" customWidth="1"/>
    <col min="16" max="16" width="7.42578125" customWidth="1"/>
    <col min="17" max="17" width="33.28515625" customWidth="1"/>
  </cols>
  <sheetData>
    <row r="1" spans="1:19" ht="23.25">
      <c r="D1" s="334" t="s">
        <v>388</v>
      </c>
      <c r="E1" s="334"/>
      <c r="F1" s="334"/>
      <c r="G1" s="334"/>
      <c r="H1" s="334"/>
      <c r="I1" s="334"/>
      <c r="J1" s="334"/>
      <c r="K1" s="334"/>
    </row>
    <row r="2" spans="1:19" ht="18">
      <c r="C2" s="43"/>
      <c r="D2" s="44"/>
      <c r="E2" s="335" t="s">
        <v>0</v>
      </c>
      <c r="F2" s="335"/>
      <c r="G2" s="335"/>
      <c r="H2" s="335"/>
      <c r="I2" s="335"/>
      <c r="J2" s="335"/>
      <c r="K2" s="1"/>
      <c r="L2" s="1"/>
    </row>
    <row r="3" spans="1:19" ht="21" customHeight="1">
      <c r="B3" s="55" t="s">
        <v>385</v>
      </c>
      <c r="C3" s="169"/>
      <c r="D3" s="169"/>
    </row>
    <row r="4" spans="1:19" ht="21" customHeight="1">
      <c r="B4" s="168" t="s">
        <v>344</v>
      </c>
      <c r="C4" s="168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9" ht="20.25">
      <c r="A5" s="3"/>
      <c r="B5" s="1"/>
      <c r="C5" s="1"/>
      <c r="D5" s="346" t="s">
        <v>329</v>
      </c>
      <c r="E5" s="346"/>
      <c r="F5" s="346"/>
      <c r="G5" s="346"/>
      <c r="H5" s="346"/>
      <c r="I5" s="346"/>
      <c r="J5" s="346"/>
      <c r="K5" s="346"/>
      <c r="L5" s="50"/>
      <c r="M5" s="50"/>
      <c r="N5" s="4"/>
    </row>
    <row r="6" spans="1:19" ht="21.75">
      <c r="A6" s="1"/>
      <c r="D6" s="34"/>
      <c r="E6" s="347" t="s">
        <v>386</v>
      </c>
      <c r="F6" s="347"/>
      <c r="G6" s="347"/>
      <c r="H6" s="347"/>
      <c r="I6" s="347"/>
      <c r="J6" s="347"/>
      <c r="K6" s="34"/>
      <c r="L6" s="50"/>
      <c r="M6" s="50"/>
      <c r="N6" s="4"/>
      <c r="P6" s="54"/>
    </row>
    <row r="7" spans="1:19" ht="20.25">
      <c r="A7" s="51" t="s">
        <v>330</v>
      </c>
      <c r="B7" s="348" t="s">
        <v>405</v>
      </c>
      <c r="C7" s="348"/>
      <c r="E7" s="34"/>
      <c r="F7" s="34"/>
      <c r="G7" s="34"/>
      <c r="H7" s="34"/>
      <c r="I7" s="34"/>
      <c r="J7" s="34"/>
      <c r="K7" s="34"/>
      <c r="L7" s="50"/>
      <c r="M7" s="50"/>
      <c r="N7" s="4"/>
      <c r="P7" s="9"/>
    </row>
    <row r="8" spans="1:19" ht="25.5" customHeight="1">
      <c r="A8" s="343" t="s">
        <v>331</v>
      </c>
      <c r="B8" s="349" t="s">
        <v>2</v>
      </c>
      <c r="C8" s="349" t="s">
        <v>391</v>
      </c>
      <c r="D8" s="349" t="s">
        <v>328</v>
      </c>
      <c r="F8" s="352" t="s">
        <v>3</v>
      </c>
      <c r="G8" s="353"/>
      <c r="H8" s="352" t="s">
        <v>4</v>
      </c>
      <c r="I8" s="353"/>
      <c r="J8" s="352" t="s">
        <v>5</v>
      </c>
      <c r="K8" s="353"/>
      <c r="L8" s="354" t="s">
        <v>6</v>
      </c>
      <c r="M8" s="355"/>
      <c r="N8" s="343" t="s">
        <v>7</v>
      </c>
      <c r="P8" s="8"/>
      <c r="Q8" s="9"/>
    </row>
    <row r="9" spans="1:19" ht="16.5" customHeight="1">
      <c r="A9" s="344"/>
      <c r="B9" s="350"/>
      <c r="C9" s="350"/>
      <c r="D9" s="350"/>
      <c r="F9" s="171" t="s">
        <v>8</v>
      </c>
      <c r="G9" s="171" t="s">
        <v>9</v>
      </c>
      <c r="H9" s="171" t="s">
        <v>8</v>
      </c>
      <c r="I9" s="171" t="s">
        <v>9</v>
      </c>
      <c r="J9" s="171" t="s">
        <v>8</v>
      </c>
      <c r="K9" s="171" t="s">
        <v>9</v>
      </c>
      <c r="L9" s="166" t="s">
        <v>8</v>
      </c>
      <c r="M9" s="166" t="s">
        <v>9</v>
      </c>
      <c r="N9" s="344"/>
      <c r="O9" s="5"/>
      <c r="P9" s="8"/>
      <c r="Q9" s="8"/>
    </row>
    <row r="10" spans="1:19" ht="12.75" customHeight="1">
      <c r="A10" s="339">
        <v>1</v>
      </c>
      <c r="B10" s="345">
        <v>87</v>
      </c>
      <c r="C10" s="341" t="s">
        <v>406</v>
      </c>
      <c r="D10" s="342">
        <v>220104</v>
      </c>
      <c r="E10" s="339"/>
      <c r="F10" s="339">
        <v>7.81</v>
      </c>
      <c r="G10" s="338">
        <f>IF(ISNA(VLOOKUP(F10,'[1]P-ti'!A$2:C$151,3,FALSE)),IF(ISNA(VLOOKUP(F10,'[1]P-ti'!A$2:C$151,3,TRUE)),0,VLOOKUP(F10,'[1]P-ti'!A$2:C$151,3,TRUE)-1),VLOOKUP(F10,'[1]P-ti'!A$2:C$151,3,FALSE))</f>
        <v>93</v>
      </c>
      <c r="H10" s="172"/>
      <c r="I10" s="338">
        <f>IF(ISNA(VLOOKUP(H13,'[1]P-ti'!E$2:I$151,3,TRUE)),0,VLOOKUP(H13,'[1]P-ti'!E$2:I$151,3,TRUE))</f>
        <v>50</v>
      </c>
      <c r="J10" s="172"/>
      <c r="K10" s="338">
        <f>IF(ISNA(VLOOKUP(J13,'[1]P-ti'!F$2:K$151,2,TRUE)),0,VLOOKUP(J13,'[1]P-ti'!F$2:K$151,2,TRUE))</f>
        <v>75</v>
      </c>
      <c r="L10" s="340" t="s">
        <v>511</v>
      </c>
      <c r="M10" s="337">
        <v>68</v>
      </c>
      <c r="N10" s="336">
        <f>G10+I10+K10+M10</f>
        <v>286</v>
      </c>
      <c r="P10" s="9"/>
      <c r="Q10" s="95"/>
      <c r="R10" s="95"/>
      <c r="S10" s="9"/>
    </row>
    <row r="11" spans="1:19" ht="12.75" customHeight="1">
      <c r="A11" s="339"/>
      <c r="B11" s="345"/>
      <c r="C11" s="341"/>
      <c r="D11" s="342"/>
      <c r="E11" s="339"/>
      <c r="F11" s="339"/>
      <c r="G11" s="338"/>
      <c r="H11" s="152"/>
      <c r="I11" s="338"/>
      <c r="J11" s="152"/>
      <c r="K11" s="338"/>
      <c r="L11" s="340"/>
      <c r="M11" s="337"/>
      <c r="N11" s="336"/>
      <c r="P11" s="282"/>
      <c r="Q11" s="251"/>
      <c r="R11" s="252"/>
      <c r="S11" s="95"/>
    </row>
    <row r="12" spans="1:19" ht="12.75" customHeight="1">
      <c r="A12" s="339"/>
      <c r="B12" s="345"/>
      <c r="C12" s="341"/>
      <c r="D12" s="342"/>
      <c r="E12" s="339"/>
      <c r="F12" s="339"/>
      <c r="G12" s="338"/>
      <c r="H12" s="152"/>
      <c r="I12" s="338"/>
      <c r="J12" s="152"/>
      <c r="K12" s="338"/>
      <c r="L12" s="340"/>
      <c r="M12" s="337"/>
      <c r="N12" s="336"/>
      <c r="P12" s="282"/>
      <c r="Q12" s="251"/>
      <c r="R12" s="252"/>
      <c r="S12" s="95"/>
    </row>
    <row r="13" spans="1:19" ht="12.75" customHeight="1">
      <c r="A13" s="339"/>
      <c r="B13" s="345"/>
      <c r="C13" s="341"/>
      <c r="D13" s="342"/>
      <c r="E13" s="339"/>
      <c r="F13" s="339"/>
      <c r="G13" s="338"/>
      <c r="H13" s="172">
        <v>4.63</v>
      </c>
      <c r="I13" s="338"/>
      <c r="J13" s="172">
        <v>62.13</v>
      </c>
      <c r="K13" s="338"/>
      <c r="L13" s="340"/>
      <c r="M13" s="337"/>
      <c r="N13" s="336"/>
      <c r="P13" s="282"/>
      <c r="Q13" s="251"/>
      <c r="R13" s="252"/>
      <c r="S13" s="95"/>
    </row>
    <row r="14" spans="1:19" ht="12.75" customHeight="1">
      <c r="A14" s="339">
        <v>2</v>
      </c>
      <c r="B14" s="345">
        <v>88</v>
      </c>
      <c r="C14" s="341" t="s">
        <v>407</v>
      </c>
      <c r="D14" s="342">
        <v>170504</v>
      </c>
      <c r="E14" s="339"/>
      <c r="F14" s="339">
        <v>8.06</v>
      </c>
      <c r="G14" s="338">
        <f>IF(ISNA(VLOOKUP(F14,'[1]P-ti'!A$2:C$151,3,FALSE)),IF(ISNA(VLOOKUP(F14,'[1]P-ti'!A$2:C$151,3,TRUE)),0,VLOOKUP(F14,'[1]P-ti'!A$2:C$151,3,TRUE)-1),VLOOKUP(F14,'[1]P-ti'!A$2:C$151,3,FALSE))</f>
        <v>83</v>
      </c>
      <c r="H14" s="172"/>
      <c r="I14" s="338">
        <f>IF(ISNA(VLOOKUP(H17,'[1]P-ti'!E$2:I$151,3,TRUE)),0,VLOOKUP(H17,'[1]P-ti'!E$2:I$151,3,TRUE))</f>
        <v>52</v>
      </c>
      <c r="J14" s="172"/>
      <c r="K14" s="338">
        <f>IF(ISNA(VLOOKUP(J17,'[1]P-ti'!F$2:K$151,2,TRUE)),0,VLOOKUP(J17,'[1]P-ti'!F$2:K$151,2,TRUE))</f>
        <v>64</v>
      </c>
      <c r="L14" s="340" t="s">
        <v>512</v>
      </c>
      <c r="M14" s="337">
        <v>34</v>
      </c>
      <c r="N14" s="336">
        <f>G14+I14+K14+M14</f>
        <v>233</v>
      </c>
      <c r="P14" s="282"/>
      <c r="Q14" s="251"/>
      <c r="R14" s="252"/>
      <c r="S14" s="95"/>
    </row>
    <row r="15" spans="1:19" ht="12.75" customHeight="1">
      <c r="A15" s="339"/>
      <c r="B15" s="345"/>
      <c r="C15" s="341"/>
      <c r="D15" s="342"/>
      <c r="E15" s="339"/>
      <c r="F15" s="339"/>
      <c r="G15" s="338"/>
      <c r="H15" s="152"/>
      <c r="I15" s="338"/>
      <c r="J15" s="152"/>
      <c r="K15" s="338"/>
      <c r="L15" s="340"/>
      <c r="M15" s="337"/>
      <c r="N15" s="336"/>
      <c r="P15" s="282"/>
      <c r="Q15" s="251"/>
      <c r="R15" s="252"/>
      <c r="S15" s="95"/>
    </row>
    <row r="16" spans="1:19" ht="12.75" customHeight="1">
      <c r="A16" s="339"/>
      <c r="B16" s="345"/>
      <c r="C16" s="341"/>
      <c r="D16" s="342"/>
      <c r="E16" s="339"/>
      <c r="F16" s="339"/>
      <c r="G16" s="338"/>
      <c r="H16" s="152"/>
      <c r="I16" s="338"/>
      <c r="J16" s="152"/>
      <c r="K16" s="338"/>
      <c r="L16" s="340"/>
      <c r="M16" s="337"/>
      <c r="N16" s="336"/>
      <c r="P16" s="282"/>
      <c r="Q16" s="254"/>
      <c r="R16" s="252"/>
      <c r="S16" s="95"/>
    </row>
    <row r="17" spans="1:19" ht="12.75" customHeight="1">
      <c r="A17" s="339"/>
      <c r="B17" s="345"/>
      <c r="C17" s="341"/>
      <c r="D17" s="342"/>
      <c r="E17" s="339"/>
      <c r="F17" s="339"/>
      <c r="G17" s="338"/>
      <c r="H17" s="172">
        <v>4.7</v>
      </c>
      <c r="I17" s="338"/>
      <c r="J17" s="172">
        <v>55.02</v>
      </c>
      <c r="K17" s="338"/>
      <c r="L17" s="340"/>
      <c r="M17" s="337"/>
      <c r="N17" s="336"/>
      <c r="P17" s="282"/>
      <c r="Q17" s="251"/>
      <c r="R17" s="252"/>
      <c r="S17" s="95"/>
    </row>
    <row r="18" spans="1:19" ht="12.75" customHeight="1">
      <c r="A18" s="339">
        <v>3</v>
      </c>
      <c r="B18" s="345">
        <v>89</v>
      </c>
      <c r="C18" s="341" t="s">
        <v>408</v>
      </c>
      <c r="D18" s="342">
        <v>101204</v>
      </c>
      <c r="E18" s="339"/>
      <c r="F18" s="339">
        <v>8.41</v>
      </c>
      <c r="G18" s="338">
        <f>IF(ISNA(VLOOKUP(F18,'[1]P-ti'!A$2:C$151,3,FALSE)),IF(ISNA(VLOOKUP(F18,'[1]P-ti'!A$2:C$151,3,TRUE)),0,VLOOKUP(F18,'[1]P-ti'!A$2:C$151,3,TRUE)-1),VLOOKUP(F18,'[1]P-ti'!A$2:C$151,3,FALSE))</f>
        <v>71</v>
      </c>
      <c r="H18" s="172"/>
      <c r="I18" s="338">
        <f>IF(ISNA(VLOOKUP(H21,'[1]P-ti'!E$2:I$151,3,TRUE)),0,VLOOKUP(H21,'[1]P-ti'!E$2:I$151,3,TRUE))</f>
        <v>57</v>
      </c>
      <c r="J18" s="152"/>
      <c r="K18" s="338">
        <f>IF(ISNA(VLOOKUP(J21,'[1]P-ti'!F$2:K$151,2,TRUE)),0,VLOOKUP(J21,'[1]P-ti'!F$2:K$151,2,TRUE))</f>
        <v>50</v>
      </c>
      <c r="L18" s="340" t="s">
        <v>514</v>
      </c>
      <c r="M18" s="337">
        <v>48</v>
      </c>
      <c r="N18" s="351">
        <f>G18+I18+K18+M18</f>
        <v>226</v>
      </c>
      <c r="P18" s="72"/>
      <c r="Q18" s="72"/>
      <c r="R18" s="9"/>
      <c r="S18" s="9"/>
    </row>
    <row r="19" spans="1:19" ht="12.75" customHeight="1">
      <c r="A19" s="339"/>
      <c r="B19" s="345"/>
      <c r="C19" s="341"/>
      <c r="D19" s="342"/>
      <c r="E19" s="339"/>
      <c r="F19" s="339"/>
      <c r="G19" s="338"/>
      <c r="H19" s="172"/>
      <c r="I19" s="338"/>
      <c r="J19" s="152"/>
      <c r="K19" s="338"/>
      <c r="L19" s="340"/>
      <c r="M19" s="337"/>
      <c r="N19" s="351"/>
      <c r="P19" s="72"/>
      <c r="Q19" s="72"/>
      <c r="R19" s="9"/>
      <c r="S19" s="9"/>
    </row>
    <row r="20" spans="1:19" ht="12.75" customHeight="1">
      <c r="A20" s="339"/>
      <c r="B20" s="345"/>
      <c r="C20" s="341"/>
      <c r="D20" s="342"/>
      <c r="E20" s="339"/>
      <c r="F20" s="339"/>
      <c r="G20" s="338"/>
      <c r="H20" s="152"/>
      <c r="I20" s="338"/>
      <c r="J20" s="152"/>
      <c r="K20" s="338"/>
      <c r="L20" s="340"/>
      <c r="M20" s="337"/>
      <c r="N20" s="351"/>
      <c r="P20" s="72"/>
      <c r="Q20" s="72"/>
    </row>
    <row r="21" spans="1:19" ht="12.75" customHeight="1">
      <c r="A21" s="339"/>
      <c r="B21" s="345"/>
      <c r="C21" s="341"/>
      <c r="D21" s="342"/>
      <c r="E21" s="339"/>
      <c r="F21" s="339"/>
      <c r="G21" s="338"/>
      <c r="H21" s="172">
        <v>4.84</v>
      </c>
      <c r="I21" s="338"/>
      <c r="J21" s="172">
        <v>45.63</v>
      </c>
      <c r="K21" s="338"/>
      <c r="L21" s="340"/>
      <c r="M21" s="337"/>
      <c r="N21" s="351"/>
    </row>
    <row r="22" spans="1:19" ht="12.75" customHeight="1">
      <c r="A22" s="339">
        <v>4</v>
      </c>
      <c r="B22" s="345">
        <v>90</v>
      </c>
      <c r="C22" s="341" t="s">
        <v>409</v>
      </c>
      <c r="D22" s="342">
        <v>170205</v>
      </c>
      <c r="E22" s="339"/>
      <c r="F22" s="339">
        <v>8.8000000000000007</v>
      </c>
      <c r="G22" s="338">
        <f>IF(ISNA(VLOOKUP(F22,'[1]P-ti'!A$2:C$151,3,FALSE)),IF(ISNA(VLOOKUP(F22,'[1]P-ti'!A$2:C$151,3,TRUE)),0,VLOOKUP(F22,'[1]P-ti'!A$2:C$151,3,TRUE)-1),VLOOKUP(F22,'[1]P-ti'!A$2:C$151,3,FALSE))</f>
        <v>58</v>
      </c>
      <c r="H22" s="152"/>
      <c r="I22" s="338">
        <f>IF(ISNA(VLOOKUP(H25,'[1]P-ti'!E$2:I$151,3,TRUE)),0,VLOOKUP(H25,'[1]P-ti'!E$2:I$151,3,TRUE))</f>
        <v>43</v>
      </c>
      <c r="J22" s="172"/>
      <c r="K22" s="338">
        <f>IF(ISNA(VLOOKUP(J25,'[1]P-ti'!F$2:K$151,2,TRUE)),0,VLOOKUP(J25,'[1]P-ti'!F$2:K$151,2,TRUE))</f>
        <v>45</v>
      </c>
      <c r="L22" s="340" t="s">
        <v>515</v>
      </c>
      <c r="M22" s="337">
        <v>38</v>
      </c>
      <c r="N22" s="351">
        <f>G22+I22+K22+M22</f>
        <v>184</v>
      </c>
    </row>
    <row r="23" spans="1:19" ht="12.75" customHeight="1">
      <c r="A23" s="339"/>
      <c r="B23" s="345"/>
      <c r="C23" s="341"/>
      <c r="D23" s="342"/>
      <c r="E23" s="339"/>
      <c r="F23" s="339"/>
      <c r="G23" s="338"/>
      <c r="H23" s="152"/>
      <c r="I23" s="338"/>
      <c r="J23" s="152"/>
      <c r="K23" s="338"/>
      <c r="L23" s="340"/>
      <c r="M23" s="337"/>
      <c r="N23" s="351"/>
      <c r="P23" s="9"/>
    </row>
    <row r="24" spans="1:19" ht="12.75" customHeight="1">
      <c r="A24" s="339"/>
      <c r="B24" s="345"/>
      <c r="C24" s="341"/>
      <c r="D24" s="342"/>
      <c r="E24" s="339"/>
      <c r="F24" s="339"/>
      <c r="G24" s="338"/>
      <c r="H24" s="152"/>
      <c r="I24" s="338"/>
      <c r="J24" s="152"/>
      <c r="K24" s="338"/>
      <c r="L24" s="340"/>
      <c r="M24" s="337"/>
      <c r="N24" s="351"/>
      <c r="P24" s="8"/>
    </row>
    <row r="25" spans="1:19" ht="12.75" customHeight="1">
      <c r="A25" s="339"/>
      <c r="B25" s="345"/>
      <c r="C25" s="341"/>
      <c r="D25" s="342"/>
      <c r="E25" s="339"/>
      <c r="F25" s="339"/>
      <c r="G25" s="338"/>
      <c r="H25" s="152">
        <v>4.43</v>
      </c>
      <c r="I25" s="338"/>
      <c r="J25" s="172">
        <v>42.24</v>
      </c>
      <c r="K25" s="338"/>
      <c r="L25" s="340"/>
      <c r="M25" s="337"/>
      <c r="N25" s="351"/>
      <c r="P25" s="8"/>
    </row>
    <row r="26" spans="1:19" ht="12.75" customHeight="1">
      <c r="A26" s="339">
        <v>5</v>
      </c>
      <c r="B26" s="345">
        <v>91</v>
      </c>
      <c r="C26" s="341" t="s">
        <v>410</v>
      </c>
      <c r="D26" s="342">
        <v>50406</v>
      </c>
      <c r="E26" s="339"/>
      <c r="F26" s="339">
        <v>10.09</v>
      </c>
      <c r="G26" s="338">
        <f>IF(ISNA(VLOOKUP(F26,'[1]P-ti'!A$2:C$151,3,FALSE)),IF(ISNA(VLOOKUP(F26,'[1]P-ti'!A$2:C$151,3,TRUE)),0,VLOOKUP(F26,'[1]P-ti'!A$2:C$151,3,TRUE)-1),VLOOKUP(F26,'[1]P-ti'!A$2:C$151,3,FALSE))</f>
        <v>25</v>
      </c>
      <c r="H26" s="152"/>
      <c r="I26" s="338">
        <f>IF(ISNA(VLOOKUP(H29,'[1]P-ti'!E$2:I$151,3,TRUE)),0,VLOOKUP(H29,'[1]P-ti'!E$2:I$151,3,TRUE))</f>
        <v>17</v>
      </c>
      <c r="J26" s="152"/>
      <c r="K26" s="338">
        <f>IF(ISNA(VLOOKUP(J29,'[1]P-ti'!F$2:K$151,2,TRUE)),0,VLOOKUP(J29,'[1]P-ti'!F$2:K$151,2,TRUE))</f>
        <v>45</v>
      </c>
      <c r="L26" s="340" t="s">
        <v>513</v>
      </c>
      <c r="M26" s="337">
        <v>1</v>
      </c>
      <c r="N26" s="356">
        <f>G26+I26+K26+M26</f>
        <v>88</v>
      </c>
      <c r="P26" s="8"/>
    </row>
    <row r="27" spans="1:19" ht="12.75" customHeight="1">
      <c r="A27" s="339"/>
      <c r="B27" s="345"/>
      <c r="C27" s="341"/>
      <c r="D27" s="342"/>
      <c r="E27" s="339"/>
      <c r="F27" s="339"/>
      <c r="G27" s="338"/>
      <c r="H27" s="152"/>
      <c r="I27" s="338"/>
      <c r="J27" s="152"/>
      <c r="K27" s="338"/>
      <c r="L27" s="340"/>
      <c r="M27" s="337"/>
      <c r="N27" s="356"/>
      <c r="P27" s="8"/>
    </row>
    <row r="28" spans="1:19" ht="12.75" customHeight="1">
      <c r="A28" s="339"/>
      <c r="B28" s="345"/>
      <c r="C28" s="341"/>
      <c r="D28" s="342"/>
      <c r="E28" s="339"/>
      <c r="F28" s="339"/>
      <c r="G28" s="338"/>
      <c r="H28" s="152"/>
      <c r="I28" s="338"/>
      <c r="J28" s="152"/>
      <c r="K28" s="338"/>
      <c r="L28" s="340"/>
      <c r="M28" s="337"/>
      <c r="N28" s="356"/>
      <c r="P28" s="8"/>
    </row>
    <row r="29" spans="1:19" ht="12.75" customHeight="1">
      <c r="A29" s="339"/>
      <c r="B29" s="345"/>
      <c r="C29" s="341"/>
      <c r="D29" s="342"/>
      <c r="E29" s="339"/>
      <c r="F29" s="339"/>
      <c r="G29" s="338"/>
      <c r="H29" s="172">
        <v>3.65</v>
      </c>
      <c r="I29" s="338"/>
      <c r="J29" s="172">
        <v>41.67</v>
      </c>
      <c r="K29" s="338"/>
      <c r="L29" s="340"/>
      <c r="M29" s="337"/>
      <c r="N29" s="356"/>
      <c r="P29" s="8"/>
    </row>
    <row r="30" spans="1:19" ht="12.75" customHeight="1">
      <c r="A30" s="339">
        <v>6</v>
      </c>
      <c r="B30" s="345">
        <v>92</v>
      </c>
      <c r="C30" s="341" t="s">
        <v>411</v>
      </c>
      <c r="D30" s="342">
        <v>90706</v>
      </c>
      <c r="E30" s="339"/>
      <c r="F30" s="339">
        <v>8.99</v>
      </c>
      <c r="G30" s="338">
        <f>IF(ISNA(VLOOKUP(F30,'[1]P-ti'!A$2:C$151,3,FALSE)),IF(ISNA(VLOOKUP(F30,'[1]P-ti'!A$2:C$151,3,TRUE)),0,VLOOKUP(F30,'[1]P-ti'!A$2:C$151,3,TRUE)-1),VLOOKUP(F30,'[1]P-ti'!A$2:C$151,3,FALSE))</f>
        <v>52</v>
      </c>
      <c r="H30" s="152"/>
      <c r="I30" s="338">
        <f>IF(ISNA(VLOOKUP(H33,'[1]P-ti'!E$2:I$151,3,TRUE)),0,VLOOKUP(H33,'[1]P-ti'!E$2:I$151,3,TRUE))</f>
        <v>19</v>
      </c>
      <c r="J30" s="152"/>
      <c r="K30" s="338">
        <f>IF(ISNA(VLOOKUP(J33,'[1]P-ti'!F$2:K$151,2,TRUE)),0,VLOOKUP(J33,'[1]P-ti'!F$2:K$151,2,TRUE))</f>
        <v>38</v>
      </c>
      <c r="L30" s="340" t="s">
        <v>516</v>
      </c>
      <c r="M30" s="337">
        <v>0</v>
      </c>
      <c r="N30" s="351">
        <f>G30+I30+K30+M30</f>
        <v>109</v>
      </c>
    </row>
    <row r="31" spans="1:19" ht="12.75" customHeight="1">
      <c r="A31" s="339"/>
      <c r="B31" s="345"/>
      <c r="C31" s="341"/>
      <c r="D31" s="342"/>
      <c r="E31" s="339"/>
      <c r="F31" s="339"/>
      <c r="G31" s="338"/>
      <c r="H31" s="152"/>
      <c r="I31" s="338"/>
      <c r="J31" s="152"/>
      <c r="K31" s="338"/>
      <c r="L31" s="340"/>
      <c r="M31" s="337"/>
      <c r="N31" s="351"/>
    </row>
    <row r="32" spans="1:19" ht="12.75" customHeight="1">
      <c r="A32" s="339"/>
      <c r="B32" s="345"/>
      <c r="C32" s="341"/>
      <c r="D32" s="342"/>
      <c r="E32" s="339"/>
      <c r="F32" s="339"/>
      <c r="G32" s="338"/>
      <c r="H32" s="152"/>
      <c r="I32" s="338"/>
      <c r="J32" s="152"/>
      <c r="K32" s="338"/>
      <c r="L32" s="340"/>
      <c r="M32" s="337"/>
      <c r="N32" s="351"/>
    </row>
    <row r="33" spans="1:18" ht="12.75" customHeight="1">
      <c r="A33" s="339"/>
      <c r="B33" s="345"/>
      <c r="C33" s="341"/>
      <c r="D33" s="342"/>
      <c r="E33" s="339"/>
      <c r="F33" s="339"/>
      <c r="G33" s="338"/>
      <c r="H33" s="172">
        <v>3.7</v>
      </c>
      <c r="I33" s="338"/>
      <c r="J33" s="172">
        <v>36.76</v>
      </c>
      <c r="K33" s="338"/>
      <c r="L33" s="340"/>
      <c r="M33" s="337"/>
      <c r="N33" s="351"/>
    </row>
    <row r="34" spans="1:18" ht="12.75" customHeight="1">
      <c r="A34" s="35"/>
      <c r="B34" s="9"/>
      <c r="C34" s="251"/>
      <c r="D34" s="252"/>
      <c r="E34" s="35"/>
      <c r="F34" s="35"/>
      <c r="G34" s="37"/>
      <c r="H34" s="38"/>
      <c r="I34" s="37"/>
      <c r="J34" s="39"/>
      <c r="K34" s="37"/>
      <c r="L34" s="63"/>
      <c r="M34" s="64"/>
      <c r="N34" s="65"/>
    </row>
    <row r="35" spans="1:18" ht="23.25">
      <c r="A35" s="1"/>
      <c r="B35" s="3"/>
      <c r="C35" s="3"/>
      <c r="D35" s="3"/>
      <c r="E35" s="1"/>
      <c r="F35" s="1"/>
      <c r="G35" s="1"/>
      <c r="H35" s="1"/>
      <c r="I35" s="1"/>
      <c r="J35" s="10" t="s">
        <v>12</v>
      </c>
      <c r="K35" s="11"/>
      <c r="L35" s="12"/>
      <c r="M35" s="11"/>
      <c r="N35" s="60">
        <f>N10+N14+N18+N22+N30</f>
        <v>1038</v>
      </c>
    </row>
    <row r="36" spans="1:18" ht="23.25">
      <c r="A36" s="1"/>
      <c r="B36" s="1"/>
      <c r="C36" s="1"/>
      <c r="D36" s="1"/>
      <c r="E36" s="1"/>
      <c r="F36" s="1"/>
      <c r="G36" s="1"/>
      <c r="H36" s="1"/>
      <c r="I36" s="1"/>
      <c r="J36" s="40"/>
      <c r="K36" s="42"/>
      <c r="L36" s="3"/>
      <c r="M36" s="42"/>
      <c r="N36" s="61"/>
    </row>
    <row r="37" spans="1:18" ht="25.5" customHeight="1">
      <c r="A37" s="1"/>
      <c r="B37" s="1"/>
      <c r="C37" s="1"/>
      <c r="D37" s="1"/>
      <c r="E37" s="1"/>
      <c r="F37" s="1"/>
      <c r="G37" s="1"/>
      <c r="H37" s="1"/>
      <c r="I37" s="1"/>
      <c r="J37" s="40"/>
      <c r="K37" s="42"/>
      <c r="L37" s="3"/>
      <c r="M37" s="42"/>
      <c r="N37" s="41"/>
    </row>
    <row r="38" spans="1:18" ht="20.25">
      <c r="A38" s="3"/>
      <c r="B38" s="1"/>
      <c r="C38" s="1"/>
      <c r="D38" s="346" t="s">
        <v>329</v>
      </c>
      <c r="E38" s="346"/>
      <c r="F38" s="346"/>
      <c r="G38" s="346"/>
      <c r="H38" s="346"/>
      <c r="I38" s="346"/>
      <c r="J38" s="346"/>
      <c r="K38" s="346"/>
      <c r="L38" s="50"/>
      <c r="M38" s="50"/>
      <c r="N38" s="4"/>
    </row>
    <row r="39" spans="1:18" ht="21.75">
      <c r="A39" s="1"/>
      <c r="D39" s="34"/>
      <c r="E39" s="347" t="s">
        <v>386</v>
      </c>
      <c r="F39" s="347"/>
      <c r="G39" s="347"/>
      <c r="H39" s="347"/>
      <c r="I39" s="347"/>
      <c r="J39" s="347"/>
      <c r="K39" s="34"/>
      <c r="L39" s="50"/>
      <c r="M39" s="50"/>
      <c r="N39" s="4"/>
    </row>
    <row r="40" spans="1:18" ht="20.25">
      <c r="A40" s="51" t="s">
        <v>10</v>
      </c>
      <c r="B40" s="358" t="s">
        <v>444</v>
      </c>
      <c r="C40" s="358"/>
      <c r="E40" s="34"/>
      <c r="F40" s="34"/>
      <c r="G40" s="34"/>
      <c r="H40" s="34"/>
      <c r="I40" s="34"/>
      <c r="J40" s="34"/>
      <c r="K40" s="34"/>
      <c r="L40" s="50"/>
      <c r="M40" s="50"/>
      <c r="N40" s="4"/>
      <c r="O40" s="13"/>
    </row>
    <row r="41" spans="1:18" ht="25.5" customHeight="1">
      <c r="A41" s="343" t="s">
        <v>331</v>
      </c>
      <c r="B41" s="349" t="s">
        <v>2</v>
      </c>
      <c r="C41" s="349" t="s">
        <v>391</v>
      </c>
      <c r="D41" s="349" t="s">
        <v>328</v>
      </c>
      <c r="F41" s="352" t="s">
        <v>3</v>
      </c>
      <c r="G41" s="353"/>
      <c r="H41" s="352" t="s">
        <v>4</v>
      </c>
      <c r="I41" s="353"/>
      <c r="J41" s="352" t="s">
        <v>5</v>
      </c>
      <c r="K41" s="353"/>
      <c r="L41" s="354" t="s">
        <v>6</v>
      </c>
      <c r="M41" s="355"/>
      <c r="N41" s="343" t="s">
        <v>7</v>
      </c>
    </row>
    <row r="42" spans="1:18">
      <c r="A42" s="344"/>
      <c r="B42" s="350"/>
      <c r="C42" s="350"/>
      <c r="D42" s="350"/>
      <c r="F42" s="171" t="s">
        <v>8</v>
      </c>
      <c r="G42" s="171" t="s">
        <v>9</v>
      </c>
      <c r="H42" s="171" t="s">
        <v>8</v>
      </c>
      <c r="I42" s="171" t="s">
        <v>9</v>
      </c>
      <c r="J42" s="171" t="s">
        <v>8</v>
      </c>
      <c r="K42" s="171" t="s">
        <v>9</v>
      </c>
      <c r="L42" s="166" t="s">
        <v>8</v>
      </c>
      <c r="M42" s="166" t="s">
        <v>9</v>
      </c>
      <c r="N42" s="344"/>
      <c r="P42" s="9"/>
      <c r="Q42" s="3"/>
      <c r="R42" s="9"/>
    </row>
    <row r="43" spans="1:18" ht="12.75" customHeight="1">
      <c r="A43" s="339">
        <v>1</v>
      </c>
      <c r="B43" s="345">
        <v>17</v>
      </c>
      <c r="C43" s="345" t="s">
        <v>437</v>
      </c>
      <c r="D43" s="357">
        <v>81006</v>
      </c>
      <c r="E43" s="339"/>
      <c r="F43" s="339">
        <v>9.41</v>
      </c>
      <c r="G43" s="338">
        <f>IF(ISNA(VLOOKUP(F43,'[1]P-ti'!A$2:C$151,3,FALSE)),IF(ISNA(VLOOKUP(F43,'[1]P-ti'!A$2:C$151,3,TRUE)),0,VLOOKUP(F43,'[1]P-ti'!A$2:C$151,3,TRUE)-1),VLOOKUP(F43,'[1]P-ti'!A$2:C$151,3,FALSE))</f>
        <v>40</v>
      </c>
      <c r="H43" s="152"/>
      <c r="I43" s="338">
        <f>IF(ISNA(VLOOKUP(H46,'[1]P-ti'!E$2:I$151,3,TRUE)),0,VLOOKUP(H46,'[1]P-ti'!E$2:I$151,3,TRUE))</f>
        <v>37</v>
      </c>
      <c r="J43" s="152"/>
      <c r="K43" s="338">
        <f>IF(ISNA(VLOOKUP(J46,'[1]P-ti'!F$2:K$151,2,TRUE)),0,VLOOKUP(J46,'[1]P-ti'!F$2:K$151,2,TRUE))</f>
        <v>61</v>
      </c>
      <c r="L43" s="340" t="s">
        <v>520</v>
      </c>
      <c r="M43" s="337">
        <v>28</v>
      </c>
      <c r="N43" s="336">
        <f>G43+I43+K43+M43</f>
        <v>166</v>
      </c>
      <c r="P43" s="282"/>
      <c r="Q43" s="249"/>
      <c r="R43" s="103"/>
    </row>
    <row r="44" spans="1:18" ht="12.75" customHeight="1">
      <c r="A44" s="339"/>
      <c r="B44" s="345"/>
      <c r="C44" s="345"/>
      <c r="D44" s="357"/>
      <c r="E44" s="339"/>
      <c r="F44" s="339"/>
      <c r="G44" s="338"/>
      <c r="H44" s="152"/>
      <c r="I44" s="338"/>
      <c r="J44" s="152"/>
      <c r="K44" s="338"/>
      <c r="L44" s="340"/>
      <c r="M44" s="337"/>
      <c r="N44" s="336"/>
      <c r="P44" s="249"/>
      <c r="Q44" s="249"/>
      <c r="R44" s="103"/>
    </row>
    <row r="45" spans="1:18" ht="12.75" customHeight="1">
      <c r="A45" s="339"/>
      <c r="B45" s="345"/>
      <c r="C45" s="345"/>
      <c r="D45" s="357"/>
      <c r="E45" s="339"/>
      <c r="F45" s="339"/>
      <c r="G45" s="338"/>
      <c r="H45" s="152"/>
      <c r="I45" s="338"/>
      <c r="J45" s="152"/>
      <c r="K45" s="338"/>
      <c r="L45" s="340"/>
      <c r="M45" s="337"/>
      <c r="N45" s="336"/>
      <c r="P45" s="249"/>
      <c r="Q45" s="250"/>
      <c r="R45" s="103"/>
    </row>
    <row r="46" spans="1:18" ht="12.75" customHeight="1">
      <c r="A46" s="339"/>
      <c r="B46" s="345"/>
      <c r="C46" s="345"/>
      <c r="D46" s="357"/>
      <c r="E46" s="339"/>
      <c r="F46" s="339"/>
      <c r="G46" s="338"/>
      <c r="H46" s="152">
        <v>4.24</v>
      </c>
      <c r="I46" s="338"/>
      <c r="J46" s="172">
        <v>52.66</v>
      </c>
      <c r="K46" s="338"/>
      <c r="L46" s="340"/>
      <c r="M46" s="337"/>
      <c r="N46" s="336"/>
      <c r="P46" s="249"/>
      <c r="Q46" s="249"/>
      <c r="R46" s="103"/>
    </row>
    <row r="47" spans="1:18" ht="12.75" customHeight="1">
      <c r="A47" s="339">
        <v>2</v>
      </c>
      <c r="B47" s="345">
        <v>18</v>
      </c>
      <c r="C47" s="345" t="s">
        <v>438</v>
      </c>
      <c r="D47" s="357">
        <v>290204</v>
      </c>
      <c r="E47" s="339"/>
      <c r="F47" s="339">
        <v>9.2200000000000006</v>
      </c>
      <c r="G47" s="338">
        <f>IF(ISNA(VLOOKUP(F47,'[1]P-ti'!A$2:C$151,3,FALSE)),IF(ISNA(VLOOKUP(F47,'[1]P-ti'!A$2:C$151,3,TRUE)),0,VLOOKUP(F47,'[1]P-ti'!A$2:C$151,3,TRUE)-1),VLOOKUP(F47,'[1]P-ti'!A$2:C$151,3,FALSE))</f>
        <v>46</v>
      </c>
      <c r="H47" s="172"/>
      <c r="I47" s="338">
        <f>IF(ISNA(VLOOKUP(H50,'[1]P-ti'!E$2:I$151,3,TRUE)),0,VLOOKUP(H50,'[1]P-ti'!E$2:I$151,3,TRUE))</f>
        <v>35</v>
      </c>
      <c r="J47" s="172"/>
      <c r="K47" s="338">
        <f>IF(ISNA(VLOOKUP(J50,'[1]P-ti'!F$2:K$151,2,TRUE)),0,VLOOKUP(J50,'[1]P-ti'!F$2:K$151,2,TRUE))</f>
        <v>59</v>
      </c>
      <c r="L47" s="340" t="s">
        <v>517</v>
      </c>
      <c r="M47" s="337">
        <v>11</v>
      </c>
      <c r="N47" s="336">
        <f>G47+I47+K47+M47</f>
        <v>151</v>
      </c>
      <c r="P47" s="249"/>
      <c r="Q47" s="249"/>
      <c r="R47" s="103"/>
    </row>
    <row r="48" spans="1:18" ht="12.75" customHeight="1">
      <c r="A48" s="339"/>
      <c r="B48" s="345"/>
      <c r="C48" s="345"/>
      <c r="D48" s="357"/>
      <c r="E48" s="339"/>
      <c r="F48" s="339"/>
      <c r="G48" s="338"/>
      <c r="H48" s="152"/>
      <c r="I48" s="338"/>
      <c r="J48" s="152"/>
      <c r="K48" s="338"/>
      <c r="L48" s="340"/>
      <c r="M48" s="337"/>
      <c r="N48" s="336"/>
      <c r="P48" s="249"/>
      <c r="Q48" s="249"/>
      <c r="R48" s="103"/>
    </row>
    <row r="49" spans="1:19" ht="12.75" customHeight="1">
      <c r="A49" s="339"/>
      <c r="B49" s="345"/>
      <c r="C49" s="345"/>
      <c r="D49" s="357"/>
      <c r="E49" s="339"/>
      <c r="F49" s="339"/>
      <c r="G49" s="338"/>
      <c r="H49" s="152"/>
      <c r="I49" s="338"/>
      <c r="J49" s="152"/>
      <c r="K49" s="338"/>
      <c r="L49" s="340"/>
      <c r="M49" s="337"/>
      <c r="N49" s="336"/>
      <c r="P49" s="249"/>
      <c r="Q49" s="250"/>
      <c r="R49" s="103"/>
    </row>
    <row r="50" spans="1:19" ht="12.75" customHeight="1">
      <c r="A50" s="339"/>
      <c r="B50" s="345"/>
      <c r="C50" s="345"/>
      <c r="D50" s="357"/>
      <c r="E50" s="339"/>
      <c r="F50" s="339"/>
      <c r="G50" s="338"/>
      <c r="H50" s="172">
        <v>4.1900000000000004</v>
      </c>
      <c r="I50" s="338"/>
      <c r="J50" s="172">
        <v>51.33</v>
      </c>
      <c r="K50" s="338"/>
      <c r="L50" s="340"/>
      <c r="M50" s="337"/>
      <c r="N50" s="336"/>
      <c r="P50" s="9"/>
      <c r="Q50" s="9"/>
      <c r="R50" s="108"/>
      <c r="S50" s="108"/>
    </row>
    <row r="51" spans="1:19" ht="12.75" customHeight="1">
      <c r="A51" s="339">
        <v>3</v>
      </c>
      <c r="B51" s="345">
        <v>19</v>
      </c>
      <c r="C51" s="359" t="s">
        <v>439</v>
      </c>
      <c r="D51" s="357">
        <v>21004</v>
      </c>
      <c r="E51" s="339"/>
      <c r="F51" s="339">
        <v>8.59</v>
      </c>
      <c r="G51" s="338">
        <f>IF(ISNA(VLOOKUP(F51,'[1]P-ti'!A$2:C$151,3,FALSE)),IF(ISNA(VLOOKUP(F51,'[1]P-ti'!A$2:C$151,3,TRUE)),0,VLOOKUP(F51,'[1]P-ti'!A$2:C$151,3,TRUE)-1),VLOOKUP(F51,'[1]P-ti'!A$2:C$151,3,FALSE))</f>
        <v>65</v>
      </c>
      <c r="H51" s="172"/>
      <c r="I51" s="338">
        <f>IF(ISNA(VLOOKUP(H54,'[1]P-ti'!E$2:I$151,3,TRUE)),0,VLOOKUP(H54,'[1]P-ti'!E$2:I$151,3,TRUE))</f>
        <v>68</v>
      </c>
      <c r="J51" s="152"/>
      <c r="K51" s="338">
        <f>IF(ISNA(VLOOKUP(J54,'[1]P-ti'!F$2:K$151,2,TRUE)),0,VLOOKUP(J54,'[1]P-ti'!F$2:K$151,2,TRUE))</f>
        <v>59</v>
      </c>
      <c r="L51" s="340" t="s">
        <v>519</v>
      </c>
      <c r="M51" s="337">
        <v>68</v>
      </c>
      <c r="N51" s="351">
        <f>G51+I51+K51+M51</f>
        <v>260</v>
      </c>
      <c r="P51" s="86"/>
      <c r="Q51" s="72"/>
      <c r="R51" s="9"/>
    </row>
    <row r="52" spans="1:19" ht="12.75" customHeight="1">
      <c r="A52" s="339"/>
      <c r="B52" s="345"/>
      <c r="C52" s="359"/>
      <c r="D52" s="357"/>
      <c r="E52" s="339"/>
      <c r="F52" s="339"/>
      <c r="G52" s="338"/>
      <c r="H52" s="172"/>
      <c r="I52" s="338"/>
      <c r="J52" s="152"/>
      <c r="K52" s="338"/>
      <c r="L52" s="340"/>
      <c r="M52" s="337"/>
      <c r="N52" s="351"/>
      <c r="P52" s="86"/>
      <c r="Q52" s="72"/>
    </row>
    <row r="53" spans="1:19" ht="12.75" customHeight="1">
      <c r="A53" s="339"/>
      <c r="B53" s="345"/>
      <c r="C53" s="359"/>
      <c r="D53" s="357"/>
      <c r="E53" s="339"/>
      <c r="F53" s="339"/>
      <c r="G53" s="338"/>
      <c r="H53" s="152"/>
      <c r="I53" s="338"/>
      <c r="J53" s="152"/>
      <c r="K53" s="338"/>
      <c r="L53" s="340"/>
      <c r="M53" s="337"/>
      <c r="N53" s="351"/>
      <c r="P53" s="86"/>
      <c r="Q53" s="72"/>
    </row>
    <row r="54" spans="1:19" ht="12.75" customHeight="1">
      <c r="A54" s="339"/>
      <c r="B54" s="345"/>
      <c r="C54" s="359"/>
      <c r="D54" s="357"/>
      <c r="E54" s="339"/>
      <c r="F54" s="339"/>
      <c r="G54" s="338"/>
      <c r="H54" s="152">
        <v>5.19</v>
      </c>
      <c r="I54" s="338"/>
      <c r="J54" s="172">
        <v>51.71</v>
      </c>
      <c r="K54" s="338"/>
      <c r="L54" s="340"/>
      <c r="M54" s="337"/>
      <c r="N54" s="351"/>
      <c r="P54" s="86"/>
      <c r="Q54" s="72"/>
    </row>
    <row r="55" spans="1:19" ht="12.75" customHeight="1">
      <c r="A55" s="339">
        <v>4</v>
      </c>
      <c r="B55" s="345">
        <v>20</v>
      </c>
      <c r="C55" s="345" t="s">
        <v>440</v>
      </c>
      <c r="D55" s="357">
        <v>190104</v>
      </c>
      <c r="E55" s="339"/>
      <c r="F55" s="339">
        <v>8.16</v>
      </c>
      <c r="G55" s="338">
        <f>IF(ISNA(VLOOKUP(F55,'[1]P-ti'!A$2:C$151,3,FALSE)),IF(ISNA(VLOOKUP(F55,'[1]P-ti'!A$2:C$151,3,TRUE)),0,VLOOKUP(F55,'[1]P-ti'!A$2:C$151,3,TRUE)-1),VLOOKUP(F55,'[1]P-ti'!A$2:C$151,3,FALSE))</f>
        <v>79</v>
      </c>
      <c r="H55" s="152"/>
      <c r="I55" s="338">
        <f>IF(ISNA(VLOOKUP(H58,'[1]P-ti'!E$2:I$151,3,TRUE)),0,VLOOKUP(H58,'[1]P-ti'!E$2:I$151,3,TRUE))</f>
        <v>57</v>
      </c>
      <c r="J55" s="172"/>
      <c r="K55" s="338">
        <f>IF(ISNA(VLOOKUP(J58,'[1]P-ti'!F$2:K$151,2,TRUE)),0,VLOOKUP(J58,'[1]P-ti'!F$2:K$151,2,TRUE))</f>
        <v>52</v>
      </c>
      <c r="L55" s="340" t="s">
        <v>521</v>
      </c>
      <c r="M55" s="337">
        <v>34</v>
      </c>
      <c r="N55" s="351">
        <f>G55+I55+K55+M55</f>
        <v>222</v>
      </c>
      <c r="P55" s="86"/>
      <c r="Q55" s="72"/>
    </row>
    <row r="56" spans="1:19" ht="12.75" customHeight="1">
      <c r="A56" s="339"/>
      <c r="B56" s="345"/>
      <c r="C56" s="345"/>
      <c r="D56" s="357"/>
      <c r="E56" s="339"/>
      <c r="F56" s="339"/>
      <c r="G56" s="338"/>
      <c r="H56" s="152"/>
      <c r="I56" s="338"/>
      <c r="J56" s="152"/>
      <c r="K56" s="338"/>
      <c r="L56" s="340"/>
      <c r="M56" s="337"/>
      <c r="N56" s="351"/>
      <c r="P56" s="86"/>
      <c r="Q56" s="72"/>
    </row>
    <row r="57" spans="1:19" ht="12.75" customHeight="1">
      <c r="A57" s="339"/>
      <c r="B57" s="345"/>
      <c r="C57" s="345"/>
      <c r="D57" s="357"/>
      <c r="E57" s="339"/>
      <c r="F57" s="339"/>
      <c r="G57" s="338"/>
      <c r="H57" s="152"/>
      <c r="I57" s="338"/>
      <c r="J57" s="152"/>
      <c r="K57" s="338"/>
      <c r="L57" s="340"/>
      <c r="M57" s="337"/>
      <c r="N57" s="351"/>
      <c r="P57" s="86"/>
      <c r="Q57" s="72"/>
    </row>
    <row r="58" spans="1:19" ht="12.75" customHeight="1">
      <c r="A58" s="339"/>
      <c r="B58" s="345"/>
      <c r="C58" s="345"/>
      <c r="D58" s="357"/>
      <c r="E58" s="339"/>
      <c r="F58" s="339"/>
      <c r="G58" s="338"/>
      <c r="H58" s="152">
        <v>4.8499999999999996</v>
      </c>
      <c r="I58" s="338"/>
      <c r="J58" s="172">
        <v>47</v>
      </c>
      <c r="K58" s="338"/>
      <c r="L58" s="340"/>
      <c r="M58" s="337"/>
      <c r="N58" s="351"/>
    </row>
    <row r="59" spans="1:19" ht="12.75" customHeight="1">
      <c r="A59" s="339">
        <v>5</v>
      </c>
      <c r="B59" s="345">
        <v>23</v>
      </c>
      <c r="C59" s="359" t="s">
        <v>443</v>
      </c>
      <c r="D59" s="357">
        <v>170406</v>
      </c>
      <c r="E59" s="339"/>
      <c r="F59" s="339">
        <v>10.1</v>
      </c>
      <c r="G59" s="338">
        <f>IF(ISNA(VLOOKUP(F59,'[1]P-ti'!A$2:C$151,3,FALSE)),IF(ISNA(VLOOKUP(F59,'[1]P-ti'!A$2:C$151,3,TRUE)),0,VLOOKUP(F59,'[1]P-ti'!A$2:C$151,3,TRUE)-1),VLOOKUP(F59,'[1]P-ti'!A$2:C$151,3,FALSE))</f>
        <v>24</v>
      </c>
      <c r="H59" s="152"/>
      <c r="I59" s="338">
        <f>IF(ISNA(VLOOKUP(H62,'[1]P-ti'!E$2:I$151,3,TRUE)),0,VLOOKUP(H62,'[1]P-ti'!E$2:I$151,3,TRUE))</f>
        <v>12</v>
      </c>
      <c r="J59" s="152"/>
      <c r="K59" s="338">
        <f>IF(ISNA(VLOOKUP(J62,'[1]P-ti'!F$2:K$151,2,TRUE)),0,VLOOKUP(J62,'[1]P-ti'!F$2:K$151,2,TRUE))</f>
        <v>35</v>
      </c>
      <c r="L59" s="340" t="s">
        <v>518</v>
      </c>
      <c r="M59" s="337">
        <v>0</v>
      </c>
      <c r="N59" s="356">
        <f>G59+I59+K59+M59</f>
        <v>71</v>
      </c>
    </row>
    <row r="60" spans="1:19" ht="12.75" customHeight="1">
      <c r="A60" s="339"/>
      <c r="B60" s="345"/>
      <c r="C60" s="359"/>
      <c r="D60" s="357"/>
      <c r="E60" s="339"/>
      <c r="F60" s="339"/>
      <c r="G60" s="338"/>
      <c r="H60" s="152"/>
      <c r="I60" s="338"/>
      <c r="J60" s="152"/>
      <c r="K60" s="338"/>
      <c r="L60" s="340"/>
      <c r="M60" s="337"/>
      <c r="N60" s="356"/>
    </row>
    <row r="61" spans="1:19" ht="12.75" customHeight="1">
      <c r="A61" s="339"/>
      <c r="B61" s="345"/>
      <c r="C61" s="359"/>
      <c r="D61" s="357"/>
      <c r="E61" s="339"/>
      <c r="F61" s="339"/>
      <c r="G61" s="338"/>
      <c r="H61" s="152"/>
      <c r="I61" s="338"/>
      <c r="J61" s="152"/>
      <c r="K61" s="338"/>
      <c r="L61" s="340"/>
      <c r="M61" s="337"/>
      <c r="N61" s="356"/>
    </row>
    <row r="62" spans="1:19" ht="12.75" customHeight="1">
      <c r="A62" s="339"/>
      <c r="B62" s="345"/>
      <c r="C62" s="359"/>
      <c r="D62" s="357"/>
      <c r="E62" s="339"/>
      <c r="F62" s="339"/>
      <c r="G62" s="338"/>
      <c r="H62" s="152">
        <v>3.5</v>
      </c>
      <c r="I62" s="338"/>
      <c r="J62" s="172">
        <v>35.03</v>
      </c>
      <c r="K62" s="338"/>
      <c r="L62" s="340"/>
      <c r="M62" s="337"/>
      <c r="N62" s="356"/>
    </row>
    <row r="63" spans="1:19" ht="12.75" customHeight="1">
      <c r="A63" s="339">
        <v>6</v>
      </c>
      <c r="B63" s="345">
        <v>22</v>
      </c>
      <c r="C63" s="359" t="s">
        <v>442</v>
      </c>
      <c r="D63" s="357">
        <v>291104</v>
      </c>
      <c r="E63" s="339"/>
      <c r="F63" s="339">
        <v>9.01</v>
      </c>
      <c r="G63" s="338">
        <f>IF(ISNA(VLOOKUP(F63,'[1]P-ti'!A$2:C$151,3,FALSE)),IF(ISNA(VLOOKUP(F63,'[1]P-ti'!A$2:C$151,3,TRUE)),0,VLOOKUP(F63,'[1]P-ti'!A$2:C$151,3,TRUE)-1),VLOOKUP(F63,'[1]P-ti'!A$2:C$151,3,FALSE))</f>
        <v>52</v>
      </c>
      <c r="H63" s="152"/>
      <c r="I63" s="338">
        <f>IF(ISNA(VLOOKUP(H66,'[1]P-ti'!E$2:I$151,3,TRUE)),0,VLOOKUP(H66,'[1]P-ti'!E$2:I$151,3,TRUE))</f>
        <v>21</v>
      </c>
      <c r="J63" s="152"/>
      <c r="K63" s="338">
        <f>IF(ISNA(VLOOKUP(J66,'[1]P-ti'!F$2:K$151,2,TRUE)),0,VLOOKUP(J66,'[1]P-ti'!F$2:K$151,2,TRUE))</f>
        <v>61</v>
      </c>
      <c r="L63" s="340" t="s">
        <v>522</v>
      </c>
      <c r="M63" s="337">
        <v>49</v>
      </c>
      <c r="N63" s="351">
        <f>G63+I63+K63+M63</f>
        <v>183</v>
      </c>
    </row>
    <row r="64" spans="1:19" ht="12.75" customHeight="1">
      <c r="A64" s="339"/>
      <c r="B64" s="345"/>
      <c r="C64" s="359"/>
      <c r="D64" s="357"/>
      <c r="E64" s="339"/>
      <c r="F64" s="339"/>
      <c r="G64" s="338"/>
      <c r="H64" s="152"/>
      <c r="I64" s="338"/>
      <c r="J64" s="152"/>
      <c r="K64" s="338"/>
      <c r="L64" s="340"/>
      <c r="M64" s="337"/>
      <c r="N64" s="351"/>
    </row>
    <row r="65" spans="1:20" ht="12.75" customHeight="1">
      <c r="A65" s="339"/>
      <c r="B65" s="345"/>
      <c r="C65" s="359"/>
      <c r="D65" s="357"/>
      <c r="E65" s="339"/>
      <c r="F65" s="339"/>
      <c r="G65" s="338"/>
      <c r="H65" s="152"/>
      <c r="I65" s="338"/>
      <c r="J65" s="152"/>
      <c r="K65" s="338"/>
      <c r="L65" s="340"/>
      <c r="M65" s="337"/>
      <c r="N65" s="351"/>
    </row>
    <row r="66" spans="1:20" ht="12.75" customHeight="1">
      <c r="A66" s="339"/>
      <c r="B66" s="345"/>
      <c r="C66" s="359"/>
      <c r="D66" s="357"/>
      <c r="E66" s="339"/>
      <c r="F66" s="339"/>
      <c r="G66" s="338"/>
      <c r="H66" s="152">
        <v>3.78</v>
      </c>
      <c r="I66" s="338"/>
      <c r="J66" s="172">
        <v>52.54</v>
      </c>
      <c r="K66" s="338"/>
      <c r="L66" s="340"/>
      <c r="M66" s="337"/>
      <c r="N66" s="351"/>
    </row>
    <row r="67" spans="1:20" ht="18">
      <c r="A67" s="35"/>
      <c r="B67" s="249"/>
      <c r="C67" s="250"/>
      <c r="D67" s="103"/>
      <c r="E67" s="108"/>
      <c r="F67" s="35"/>
      <c r="G67" s="37"/>
      <c r="H67" s="38"/>
      <c r="I67" s="37"/>
      <c r="J67" s="39"/>
      <c r="K67" s="37"/>
      <c r="L67" s="63"/>
      <c r="M67" s="64"/>
      <c r="N67" s="65"/>
    </row>
    <row r="68" spans="1:20" ht="21" customHeight="1">
      <c r="A68" s="1"/>
      <c r="B68" s="86"/>
      <c r="C68" s="3"/>
      <c r="D68" s="72"/>
      <c r="E68" s="1"/>
      <c r="F68" s="1"/>
      <c r="G68" s="1"/>
      <c r="H68" s="1"/>
      <c r="I68" s="1"/>
      <c r="J68" s="10" t="s">
        <v>12</v>
      </c>
      <c r="K68" s="11"/>
      <c r="L68" s="12"/>
      <c r="M68" s="11"/>
      <c r="N68" s="60">
        <f>N55+N51+N63+N47+N43</f>
        <v>982</v>
      </c>
    </row>
    <row r="69" spans="1:20" ht="21" customHeight="1">
      <c r="A69" s="1"/>
      <c r="B69" s="86"/>
      <c r="C69" s="3"/>
      <c r="D69" s="72"/>
      <c r="E69" s="1"/>
      <c r="F69" s="1"/>
      <c r="G69" s="1"/>
      <c r="H69" s="1"/>
      <c r="I69" s="1"/>
      <c r="J69" s="40"/>
      <c r="K69" s="42"/>
      <c r="L69" s="3"/>
      <c r="M69" s="42"/>
      <c r="N69" s="61"/>
    </row>
    <row r="70" spans="1:20" ht="21" customHeight="1">
      <c r="A70" s="1"/>
      <c r="B70" s="86"/>
      <c r="C70" s="3"/>
      <c r="D70" s="72"/>
      <c r="E70" s="1"/>
      <c r="F70" s="1"/>
      <c r="G70" s="1"/>
      <c r="H70" s="1"/>
      <c r="I70" s="1"/>
      <c r="J70" s="40"/>
      <c r="K70" s="42"/>
      <c r="L70" s="3"/>
      <c r="M70" s="42"/>
      <c r="N70" s="61"/>
    </row>
    <row r="71" spans="1:20" ht="21" customHeight="1">
      <c r="A71" s="1"/>
      <c r="B71" s="86"/>
      <c r="C71" s="3"/>
      <c r="D71" s="72"/>
      <c r="E71" s="1"/>
      <c r="F71" s="1"/>
      <c r="G71" s="1"/>
      <c r="H71" s="1"/>
      <c r="I71" s="1"/>
      <c r="J71" s="40"/>
      <c r="K71" s="42"/>
      <c r="L71" s="3"/>
      <c r="M71" s="42"/>
      <c r="N71" s="61"/>
    </row>
    <row r="72" spans="1:20" ht="23.25" customHeight="1">
      <c r="A72" s="1"/>
      <c r="B72" s="86"/>
      <c r="C72" s="3"/>
      <c r="D72" s="72"/>
      <c r="E72" s="1"/>
      <c r="F72" s="1"/>
      <c r="G72" s="1"/>
      <c r="H72" s="1"/>
      <c r="I72" s="1"/>
      <c r="J72" s="40"/>
      <c r="K72" s="42"/>
      <c r="L72" s="3"/>
      <c r="M72" s="42"/>
      <c r="N72" s="41"/>
    </row>
    <row r="73" spans="1:20" ht="20.25">
      <c r="A73" s="3"/>
      <c r="B73" s="1"/>
      <c r="C73" s="1"/>
      <c r="D73" s="346" t="s">
        <v>329</v>
      </c>
      <c r="E73" s="346"/>
      <c r="F73" s="346"/>
      <c r="G73" s="346"/>
      <c r="H73" s="346"/>
      <c r="I73" s="346"/>
      <c r="J73" s="346"/>
      <c r="K73" s="346"/>
      <c r="L73" s="50"/>
      <c r="M73" s="50"/>
      <c r="N73" s="4"/>
    </row>
    <row r="74" spans="1:20" ht="21.75" customHeight="1">
      <c r="A74" s="1"/>
      <c r="D74" s="34"/>
      <c r="E74" s="347" t="s">
        <v>386</v>
      </c>
      <c r="F74" s="347"/>
      <c r="G74" s="347"/>
      <c r="H74" s="347"/>
      <c r="I74" s="347"/>
      <c r="J74" s="347"/>
      <c r="K74" s="34"/>
      <c r="L74" s="50"/>
      <c r="M74" s="50"/>
      <c r="N74" s="4"/>
    </row>
    <row r="75" spans="1:20" ht="16.5" customHeight="1">
      <c r="A75" s="51" t="s">
        <v>11</v>
      </c>
      <c r="B75" s="348" t="s">
        <v>461</v>
      </c>
      <c r="C75" s="348"/>
      <c r="E75" s="34"/>
      <c r="F75" s="34"/>
      <c r="G75" s="34"/>
      <c r="H75" s="34"/>
      <c r="I75" s="34"/>
      <c r="J75" s="34"/>
      <c r="K75" s="34"/>
      <c r="L75" s="50"/>
      <c r="M75" s="50"/>
      <c r="N75" s="4"/>
    </row>
    <row r="76" spans="1:20" ht="12.75" customHeight="1">
      <c r="A76" s="396" t="s">
        <v>331</v>
      </c>
      <c r="B76" s="349" t="s">
        <v>2</v>
      </c>
      <c r="C76" s="349" t="s">
        <v>391</v>
      </c>
      <c r="D76" s="349" t="s">
        <v>328</v>
      </c>
      <c r="F76" s="397" t="s">
        <v>3</v>
      </c>
      <c r="G76" s="397"/>
      <c r="H76" s="397" t="s">
        <v>4</v>
      </c>
      <c r="I76" s="397"/>
      <c r="J76" s="397" t="s">
        <v>5</v>
      </c>
      <c r="K76" s="397"/>
      <c r="L76" s="349" t="s">
        <v>6</v>
      </c>
      <c r="M76" s="349"/>
      <c r="N76" s="343" t="s">
        <v>7</v>
      </c>
    </row>
    <row r="77" spans="1:20" ht="12.75" customHeight="1">
      <c r="A77" s="343"/>
      <c r="B77" s="350"/>
      <c r="C77" s="350"/>
      <c r="D77" s="350"/>
      <c r="F77" s="171" t="s">
        <v>8</v>
      </c>
      <c r="G77" s="171" t="s">
        <v>9</v>
      </c>
      <c r="H77" s="171" t="s">
        <v>8</v>
      </c>
      <c r="I77" s="171" t="s">
        <v>9</v>
      </c>
      <c r="J77" s="171" t="s">
        <v>8</v>
      </c>
      <c r="K77" s="171" t="s">
        <v>9</v>
      </c>
      <c r="L77" s="166" t="s">
        <v>8</v>
      </c>
      <c r="M77" s="166" t="s">
        <v>9</v>
      </c>
      <c r="N77" s="344"/>
    </row>
    <row r="78" spans="1:20" ht="12.75" customHeight="1">
      <c r="A78" s="339">
        <v>1</v>
      </c>
      <c r="B78" s="342">
        <v>34</v>
      </c>
      <c r="C78" s="360" t="s">
        <v>456</v>
      </c>
      <c r="D78" s="360">
        <v>2005</v>
      </c>
      <c r="E78" s="339"/>
      <c r="F78" s="339">
        <v>8.41</v>
      </c>
      <c r="G78" s="338">
        <f>IF(ISNA(VLOOKUP(F78,'[1]P-ti'!A$2:C$151,3,FALSE)),IF(ISNA(VLOOKUP(F78,'[1]P-ti'!A$2:C$151,3,TRUE)),0,VLOOKUP(F78,'[1]P-ti'!A$2:C$151,3,TRUE)-1),VLOOKUP(F78,'[1]P-ti'!A$2:C$151,3,FALSE))</f>
        <v>71</v>
      </c>
      <c r="H78" s="152"/>
      <c r="I78" s="338">
        <f>IF(ISNA(VLOOKUP(H81,'[1]P-ti'!E$2:I$151,3,TRUE)),0,VLOOKUP(H81,'[1]P-ti'!E$2:I$151,3,TRUE))</f>
        <v>19</v>
      </c>
      <c r="J78" s="152"/>
      <c r="K78" s="338">
        <f>IF(ISNA(VLOOKUP(J81,'[1]P-ti'!F$2:K$151,2,TRUE)),0,VLOOKUP(J81,'[1]P-ti'!F$2:K$151,2,TRUE))</f>
        <v>48</v>
      </c>
      <c r="L78" s="340" t="s">
        <v>525</v>
      </c>
      <c r="M78" s="337">
        <v>10</v>
      </c>
      <c r="N78" s="336">
        <f>G78+I78+K78+M78</f>
        <v>148</v>
      </c>
      <c r="P78" s="174"/>
      <c r="Q78" s="72"/>
      <c r="R78" s="72"/>
      <c r="S78" s="283"/>
      <c r="T78" s="9"/>
    </row>
    <row r="79" spans="1:20" ht="12.75" customHeight="1">
      <c r="A79" s="339"/>
      <c r="B79" s="342"/>
      <c r="C79" s="360"/>
      <c r="D79" s="360"/>
      <c r="E79" s="339"/>
      <c r="F79" s="339"/>
      <c r="G79" s="338"/>
      <c r="H79" s="152"/>
      <c r="I79" s="338"/>
      <c r="J79" s="152"/>
      <c r="K79" s="338"/>
      <c r="L79" s="340"/>
      <c r="M79" s="337"/>
      <c r="N79" s="336"/>
      <c r="P79" s="174"/>
      <c r="Q79" s="72"/>
      <c r="R79" s="72"/>
      <c r="S79" s="283"/>
      <c r="T79" s="9"/>
    </row>
    <row r="80" spans="1:20" ht="12.75" customHeight="1">
      <c r="A80" s="339"/>
      <c r="B80" s="342"/>
      <c r="C80" s="360"/>
      <c r="D80" s="360"/>
      <c r="E80" s="339"/>
      <c r="F80" s="339"/>
      <c r="G80" s="338"/>
      <c r="H80" s="152"/>
      <c r="I80" s="338"/>
      <c r="J80" s="152"/>
      <c r="K80" s="338"/>
      <c r="L80" s="340"/>
      <c r="M80" s="337"/>
      <c r="N80" s="336"/>
      <c r="P80" s="174"/>
      <c r="Q80" s="72"/>
      <c r="R80" s="72"/>
      <c r="S80" s="283"/>
      <c r="T80" s="9"/>
    </row>
    <row r="81" spans="1:20" ht="12.75" customHeight="1">
      <c r="A81" s="339"/>
      <c r="B81" s="342"/>
      <c r="C81" s="360"/>
      <c r="D81" s="360"/>
      <c r="E81" s="339"/>
      <c r="F81" s="339"/>
      <c r="G81" s="338"/>
      <c r="H81" s="152">
        <v>3.7</v>
      </c>
      <c r="I81" s="338"/>
      <c r="J81" s="172">
        <v>44.07</v>
      </c>
      <c r="K81" s="338"/>
      <c r="L81" s="340"/>
      <c r="M81" s="337"/>
      <c r="N81" s="336"/>
      <c r="P81" s="174"/>
      <c r="Q81" s="72"/>
      <c r="R81" s="72"/>
      <c r="S81" s="283"/>
      <c r="T81" s="9"/>
    </row>
    <row r="82" spans="1:20" ht="12.75" customHeight="1">
      <c r="A82" s="339">
        <v>2</v>
      </c>
      <c r="B82" s="342">
        <v>41</v>
      </c>
      <c r="C82" s="360" t="s">
        <v>472</v>
      </c>
      <c r="D82" s="360">
        <v>2005</v>
      </c>
      <c r="E82" s="339"/>
      <c r="F82" s="339">
        <v>0</v>
      </c>
      <c r="G82" s="338">
        <f>IF(ISNA(VLOOKUP(F82,'[1]P-ti'!A$2:C$151,3,FALSE)),IF(ISNA(VLOOKUP(F82,'[1]P-ti'!A$2:C$151,3,TRUE)),0,VLOOKUP(F82,'[1]P-ti'!A$2:C$151,3,TRUE)-1),VLOOKUP(F82,'[1]P-ti'!A$2:C$151,3,FALSE))</f>
        <v>0</v>
      </c>
      <c r="H82" s="172"/>
      <c r="I82" s="338">
        <f>IF(ISNA(VLOOKUP(H85,'[1]P-ti'!E$2:I$151,3,TRUE)),0,VLOOKUP(H85,'[1]P-ti'!E$2:I$151,3,TRUE))</f>
        <v>0</v>
      </c>
      <c r="J82" s="172"/>
      <c r="K82" s="338">
        <f>IF(ISNA(VLOOKUP(J85,'[1]P-ti'!F$2:K$151,2,TRUE)),0,VLOOKUP(J85,'[1]P-ti'!F$2:K$151,2,TRUE))</f>
        <v>46</v>
      </c>
      <c r="L82" s="340" t="s">
        <v>527</v>
      </c>
      <c r="M82" s="337">
        <v>51</v>
      </c>
      <c r="N82" s="336">
        <f>G82+I82+K82+M82</f>
        <v>97</v>
      </c>
      <c r="P82" s="174"/>
      <c r="Q82" s="72"/>
      <c r="R82" s="72"/>
      <c r="S82" s="283"/>
      <c r="T82" s="9"/>
    </row>
    <row r="83" spans="1:20" ht="12.75" customHeight="1">
      <c r="A83" s="339"/>
      <c r="B83" s="342"/>
      <c r="C83" s="360"/>
      <c r="D83" s="360"/>
      <c r="E83" s="339"/>
      <c r="F83" s="339"/>
      <c r="G83" s="338"/>
      <c r="H83" s="152"/>
      <c r="I83" s="338"/>
      <c r="J83" s="152"/>
      <c r="K83" s="338"/>
      <c r="L83" s="340"/>
      <c r="M83" s="337"/>
      <c r="N83" s="336"/>
      <c r="P83" s="174"/>
      <c r="Q83" s="72"/>
      <c r="R83" s="72"/>
      <c r="S83" s="283"/>
      <c r="T83" s="9"/>
    </row>
    <row r="84" spans="1:20" ht="12.75" customHeight="1">
      <c r="A84" s="339"/>
      <c r="B84" s="342"/>
      <c r="C84" s="360"/>
      <c r="D84" s="360"/>
      <c r="E84" s="339"/>
      <c r="F84" s="339"/>
      <c r="G84" s="338"/>
      <c r="H84" s="152"/>
      <c r="I84" s="338"/>
      <c r="J84" s="152"/>
      <c r="K84" s="338"/>
      <c r="L84" s="340"/>
      <c r="M84" s="337"/>
      <c r="N84" s="336"/>
      <c r="P84" s="174"/>
      <c r="Q84" s="72"/>
      <c r="R84" s="72"/>
      <c r="S84" s="283"/>
      <c r="T84" s="9"/>
    </row>
    <row r="85" spans="1:20" ht="12.75" customHeight="1">
      <c r="A85" s="339"/>
      <c r="B85" s="342"/>
      <c r="C85" s="360"/>
      <c r="D85" s="360"/>
      <c r="E85" s="339"/>
      <c r="F85" s="339"/>
      <c r="G85" s="338"/>
      <c r="H85" s="172">
        <v>0</v>
      </c>
      <c r="I85" s="338"/>
      <c r="J85" s="172">
        <v>42.51</v>
      </c>
      <c r="K85" s="338"/>
      <c r="L85" s="340"/>
      <c r="M85" s="337"/>
      <c r="N85" s="336"/>
      <c r="P85" s="77"/>
      <c r="Q85" s="72"/>
      <c r="R85" s="72"/>
      <c r="S85" s="283"/>
      <c r="T85" s="9"/>
    </row>
    <row r="86" spans="1:20" ht="12.75" customHeight="1">
      <c r="A86" s="339">
        <v>3</v>
      </c>
      <c r="B86" s="342">
        <v>36</v>
      </c>
      <c r="C86" s="360" t="s">
        <v>457</v>
      </c>
      <c r="D86" s="360">
        <v>2006</v>
      </c>
      <c r="E86" s="339"/>
      <c r="F86" s="339">
        <v>8.48</v>
      </c>
      <c r="G86" s="338">
        <f>IF(ISNA(VLOOKUP(F86,'[1]P-ti'!A$2:C$151,3,FALSE)),IF(ISNA(VLOOKUP(F86,'[1]P-ti'!A$2:C$151,3,TRUE)),0,VLOOKUP(F86,'[1]P-ti'!A$2:C$151,3,TRUE)-1),VLOOKUP(F86,'[1]P-ti'!A$2:C$151,3,FALSE))</f>
        <v>68</v>
      </c>
      <c r="H86" s="172"/>
      <c r="I86" s="338">
        <f>IF(ISNA(VLOOKUP(H89,'[1]P-ti'!E$2:I$151,3,TRUE)),0,VLOOKUP(H89,'[1]P-ti'!E$2:I$151,3,TRUE))</f>
        <v>54</v>
      </c>
      <c r="J86" s="152"/>
      <c r="K86" s="338">
        <f>IF(ISNA(VLOOKUP(J89,'[1]P-ti'!F$2:K$151,2,TRUE)),0,VLOOKUP(J89,'[1]P-ti'!F$2:K$151,2,TRUE))</f>
        <v>55</v>
      </c>
      <c r="L86" s="340" t="s">
        <v>524</v>
      </c>
      <c r="M86" s="337">
        <v>14</v>
      </c>
      <c r="N86" s="351">
        <f>G86+I86+K86+M86</f>
        <v>191</v>
      </c>
      <c r="P86" s="48"/>
      <c r="Q86" s="93"/>
      <c r="R86" s="9"/>
      <c r="S86" s="9"/>
      <c r="T86" s="9"/>
    </row>
    <row r="87" spans="1:20" ht="12.75" customHeight="1">
      <c r="A87" s="339"/>
      <c r="B87" s="342"/>
      <c r="C87" s="360"/>
      <c r="D87" s="360"/>
      <c r="E87" s="339"/>
      <c r="F87" s="339"/>
      <c r="G87" s="338"/>
      <c r="H87" s="172"/>
      <c r="I87" s="338"/>
      <c r="J87" s="152"/>
      <c r="K87" s="338"/>
      <c r="L87" s="340"/>
      <c r="M87" s="337"/>
      <c r="N87" s="351"/>
      <c r="P87" s="9"/>
      <c r="Q87" s="9"/>
      <c r="R87" s="9"/>
      <c r="S87" s="9"/>
      <c r="T87" s="9"/>
    </row>
    <row r="88" spans="1:20" ht="12.75" customHeight="1">
      <c r="A88" s="339"/>
      <c r="B88" s="342"/>
      <c r="C88" s="360"/>
      <c r="D88" s="360"/>
      <c r="E88" s="339"/>
      <c r="F88" s="339"/>
      <c r="G88" s="338"/>
      <c r="H88" s="152"/>
      <c r="I88" s="338"/>
      <c r="J88" s="152"/>
      <c r="K88" s="338"/>
      <c r="L88" s="340"/>
      <c r="M88" s="337"/>
      <c r="N88" s="351"/>
    </row>
    <row r="89" spans="1:20" ht="12.75" customHeight="1">
      <c r="A89" s="339"/>
      <c r="B89" s="342"/>
      <c r="C89" s="360"/>
      <c r="D89" s="360"/>
      <c r="E89" s="339"/>
      <c r="F89" s="339"/>
      <c r="G89" s="338"/>
      <c r="H89" s="152">
        <v>4.75</v>
      </c>
      <c r="I89" s="338"/>
      <c r="J89" s="172">
        <v>48.9</v>
      </c>
      <c r="K89" s="338"/>
      <c r="L89" s="340"/>
      <c r="M89" s="337"/>
      <c r="N89" s="351"/>
    </row>
    <row r="90" spans="1:20" ht="12.75" customHeight="1">
      <c r="A90" s="339">
        <v>4</v>
      </c>
      <c r="B90" s="342">
        <v>38</v>
      </c>
      <c r="C90" s="360" t="s">
        <v>458</v>
      </c>
      <c r="D90" s="360">
        <v>2005</v>
      </c>
      <c r="E90" s="339"/>
      <c r="F90" s="339">
        <v>8.76</v>
      </c>
      <c r="G90" s="338">
        <f>IF(ISNA(VLOOKUP(F90,'[1]P-ti'!A$2:C$151,3,FALSE)),IF(ISNA(VLOOKUP(F90,'[1]P-ti'!A$2:C$151,3,TRUE)),0,VLOOKUP(F90,'[1]P-ti'!A$2:C$151,3,TRUE)-1),VLOOKUP(F90,'[1]P-ti'!A$2:C$151,3,FALSE))</f>
        <v>59</v>
      </c>
      <c r="H90" s="152"/>
      <c r="I90" s="338">
        <f>IF(ISNA(VLOOKUP(H93,'[1]P-ti'!E$2:I$151,3,TRUE)),0,VLOOKUP(H93,'[1]P-ti'!E$2:I$151,3,TRUE))</f>
        <v>51</v>
      </c>
      <c r="J90" s="172"/>
      <c r="K90" s="338">
        <f>IF(ISNA(VLOOKUP(J93,'[1]P-ti'!F$2:K$151,2,TRUE)),0,VLOOKUP(J93,'[1]P-ti'!F$2:K$151,2,TRUE))</f>
        <v>38</v>
      </c>
      <c r="L90" s="340" t="s">
        <v>526</v>
      </c>
      <c r="M90" s="337">
        <v>23</v>
      </c>
      <c r="N90" s="351">
        <f>G90+I90+K90+M90</f>
        <v>171</v>
      </c>
    </row>
    <row r="91" spans="1:20" ht="12.75" customHeight="1">
      <c r="A91" s="339"/>
      <c r="B91" s="342"/>
      <c r="C91" s="360"/>
      <c r="D91" s="360"/>
      <c r="E91" s="339"/>
      <c r="F91" s="339"/>
      <c r="G91" s="338"/>
      <c r="H91" s="152"/>
      <c r="I91" s="338"/>
      <c r="J91" s="152"/>
      <c r="K91" s="338"/>
      <c r="L91" s="340"/>
      <c r="M91" s="337"/>
      <c r="N91" s="351"/>
    </row>
    <row r="92" spans="1:20" ht="12.75" customHeight="1">
      <c r="A92" s="339"/>
      <c r="B92" s="342"/>
      <c r="C92" s="360"/>
      <c r="D92" s="360"/>
      <c r="E92" s="339"/>
      <c r="F92" s="339"/>
      <c r="G92" s="338"/>
      <c r="H92" s="152"/>
      <c r="I92" s="338"/>
      <c r="J92" s="152"/>
      <c r="K92" s="338"/>
      <c r="L92" s="340"/>
      <c r="M92" s="337"/>
      <c r="N92" s="351"/>
    </row>
    <row r="93" spans="1:20" ht="12.75" customHeight="1">
      <c r="A93" s="339"/>
      <c r="B93" s="342"/>
      <c r="C93" s="360"/>
      <c r="D93" s="360"/>
      <c r="E93" s="339"/>
      <c r="F93" s="339"/>
      <c r="G93" s="338"/>
      <c r="H93" s="152">
        <v>4.68</v>
      </c>
      <c r="I93" s="338"/>
      <c r="J93" s="172">
        <v>36.770000000000003</v>
      </c>
      <c r="K93" s="338"/>
      <c r="L93" s="340"/>
      <c r="M93" s="337"/>
      <c r="N93" s="351"/>
    </row>
    <row r="94" spans="1:20" ht="12.75" customHeight="1">
      <c r="A94" s="339">
        <v>5</v>
      </c>
      <c r="B94" s="342">
        <v>39</v>
      </c>
      <c r="C94" s="360" t="s">
        <v>459</v>
      </c>
      <c r="D94" s="360">
        <v>2005</v>
      </c>
      <c r="E94" s="339"/>
      <c r="F94" s="339">
        <v>9.42</v>
      </c>
      <c r="G94" s="338">
        <f>IF(ISNA(VLOOKUP(F94,'[1]P-ti'!A$2:C$151,3,FALSE)),IF(ISNA(VLOOKUP(F94,'[1]P-ti'!A$2:C$151,3,TRUE)),0,VLOOKUP(F94,'[1]P-ti'!A$2:C$151,3,TRUE)-1),VLOOKUP(F94,'[1]P-ti'!A$2:C$151,3,FALSE))</f>
        <v>40</v>
      </c>
      <c r="H94" s="152"/>
      <c r="I94" s="338">
        <f>IF(ISNA(VLOOKUP(H97,'[1]P-ti'!E$2:I$151,3,TRUE)),0,VLOOKUP(H97,'[1]P-ti'!E$2:I$151,3,TRUE))</f>
        <v>12</v>
      </c>
      <c r="J94" s="152"/>
      <c r="K94" s="338">
        <f>IF(ISNA(VLOOKUP(J97,'[1]P-ti'!F$2:K$151,2,TRUE)),0,VLOOKUP(J97,'[1]P-ti'!F$2:K$151,2,TRUE))</f>
        <v>53</v>
      </c>
      <c r="L94" s="340" t="s">
        <v>523</v>
      </c>
      <c r="M94" s="337">
        <v>12</v>
      </c>
      <c r="N94" s="351">
        <f>G94+I94+K94+M94</f>
        <v>117</v>
      </c>
    </row>
    <row r="95" spans="1:20" ht="12.75" customHeight="1">
      <c r="A95" s="339"/>
      <c r="B95" s="342"/>
      <c r="C95" s="360"/>
      <c r="D95" s="360"/>
      <c r="E95" s="339"/>
      <c r="F95" s="339"/>
      <c r="G95" s="338"/>
      <c r="H95" s="152"/>
      <c r="I95" s="338"/>
      <c r="J95" s="152"/>
      <c r="K95" s="338"/>
      <c r="L95" s="340"/>
      <c r="M95" s="337"/>
      <c r="N95" s="351"/>
    </row>
    <row r="96" spans="1:20" ht="12.75" customHeight="1">
      <c r="A96" s="339"/>
      <c r="B96" s="342"/>
      <c r="C96" s="360"/>
      <c r="D96" s="360"/>
      <c r="E96" s="339"/>
      <c r="F96" s="339"/>
      <c r="G96" s="338"/>
      <c r="H96" s="152"/>
      <c r="I96" s="338"/>
      <c r="J96" s="152"/>
      <c r="K96" s="338"/>
      <c r="L96" s="340"/>
      <c r="M96" s="337"/>
      <c r="N96" s="351"/>
    </row>
    <row r="97" spans="1:14" ht="12.75" customHeight="1">
      <c r="A97" s="339"/>
      <c r="B97" s="342"/>
      <c r="C97" s="360"/>
      <c r="D97" s="360"/>
      <c r="E97" s="339"/>
      <c r="F97" s="339"/>
      <c r="G97" s="338"/>
      <c r="H97" s="152">
        <v>3.49</v>
      </c>
      <c r="I97" s="338"/>
      <c r="J97" s="172">
        <v>47.6</v>
      </c>
      <c r="K97" s="338"/>
      <c r="L97" s="340"/>
      <c r="M97" s="337"/>
      <c r="N97" s="351"/>
    </row>
    <row r="98" spans="1:14" ht="12.75" customHeight="1">
      <c r="A98" s="339">
        <v>6</v>
      </c>
      <c r="B98" s="342">
        <v>40</v>
      </c>
      <c r="C98" s="360" t="s">
        <v>460</v>
      </c>
      <c r="D98" s="360">
        <v>2006</v>
      </c>
      <c r="E98" s="339"/>
      <c r="F98" s="339">
        <v>0</v>
      </c>
      <c r="G98" s="338">
        <f>IF(ISNA(VLOOKUP(F98,'[1]P-ti'!A$2:C$151,3,FALSE)),IF(ISNA(VLOOKUP(F98,'[1]P-ti'!A$2:C$151,3,TRUE)),0,VLOOKUP(F98,'[1]P-ti'!A$2:C$151,3,TRUE)-1),VLOOKUP(F98,'[1]P-ti'!A$2:C$151,3,FALSE))</f>
        <v>0</v>
      </c>
      <c r="H98" s="152"/>
      <c r="I98" s="338">
        <f>IF(ISNA(VLOOKUP(H101,'[1]P-ti'!E$2:I$151,3,TRUE)),0,VLOOKUP(H101,'[1]P-ti'!E$2:I$151,3,TRUE))</f>
        <v>0</v>
      </c>
      <c r="J98" s="152"/>
      <c r="K98" s="338">
        <f>IF(ISNA(VLOOKUP(J101,'[1]P-ti'!F$2:K$151,2,TRUE)),0,VLOOKUP(J101,'[1]P-ti'!F$2:K$151,2,TRUE))</f>
        <v>0</v>
      </c>
      <c r="L98" s="340"/>
      <c r="M98" s="337">
        <f>IF(ISNA(VLOOKUP(L98,'[1]P-ti'!B$2:C$151,2,FALSE)),IF(ISNA(VLOOKUP(L98,'[1]P-ti'!B$2:C$151,2,TRUE)),0,VLOOKUP(L98,'[1]P-ti'!B$2:C$151,2,TRUE)-1),VLOOKUP(L98,'[1]P-ti'!B$2:C$151,2,FALSE))</f>
        <v>0</v>
      </c>
      <c r="N98" s="351">
        <f>G98+I98+K98+M98</f>
        <v>0</v>
      </c>
    </row>
    <row r="99" spans="1:14" ht="12.75" customHeight="1">
      <c r="A99" s="339"/>
      <c r="B99" s="342"/>
      <c r="C99" s="360"/>
      <c r="D99" s="360"/>
      <c r="E99" s="339"/>
      <c r="F99" s="339"/>
      <c r="G99" s="338"/>
      <c r="H99" s="152"/>
      <c r="I99" s="338"/>
      <c r="J99" s="152"/>
      <c r="K99" s="338"/>
      <c r="L99" s="340"/>
      <c r="M99" s="337"/>
      <c r="N99" s="351"/>
    </row>
    <row r="100" spans="1:14" ht="12.75" customHeight="1">
      <c r="A100" s="339"/>
      <c r="B100" s="342"/>
      <c r="C100" s="360"/>
      <c r="D100" s="360"/>
      <c r="E100" s="339"/>
      <c r="F100" s="339"/>
      <c r="G100" s="338"/>
      <c r="H100" s="152"/>
      <c r="I100" s="338"/>
      <c r="J100" s="152"/>
      <c r="K100" s="338"/>
      <c r="L100" s="340"/>
      <c r="M100" s="337"/>
      <c r="N100" s="351"/>
    </row>
    <row r="101" spans="1:14" ht="12.75" customHeight="1">
      <c r="A101" s="339"/>
      <c r="B101" s="342"/>
      <c r="C101" s="360"/>
      <c r="D101" s="360"/>
      <c r="E101" s="339"/>
      <c r="F101" s="339"/>
      <c r="G101" s="338"/>
      <c r="H101" s="152">
        <v>0</v>
      </c>
      <c r="I101" s="338"/>
      <c r="J101" s="172">
        <v>0</v>
      </c>
      <c r="K101" s="338"/>
      <c r="L101" s="340"/>
      <c r="M101" s="337"/>
      <c r="N101" s="351"/>
    </row>
    <row r="102" spans="1:14" ht="21" customHeight="1">
      <c r="A102" s="35"/>
      <c r="B102" s="174"/>
      <c r="C102" s="72"/>
      <c r="D102" s="72"/>
      <c r="E102" s="35"/>
      <c r="F102" s="35"/>
      <c r="G102" s="37"/>
      <c r="H102" s="38"/>
      <c r="I102" s="37"/>
      <c r="J102" s="39"/>
      <c r="K102" s="37"/>
      <c r="L102" s="63"/>
      <c r="M102" s="64"/>
      <c r="N102" s="65"/>
    </row>
    <row r="103" spans="1:14" ht="23.25">
      <c r="A103" s="1"/>
      <c r="B103" s="77"/>
      <c r="C103" s="72"/>
      <c r="D103" s="72"/>
      <c r="E103" s="1"/>
      <c r="F103" s="1"/>
      <c r="G103" s="1"/>
      <c r="H103" s="1"/>
      <c r="I103" s="1"/>
      <c r="J103" s="10" t="s">
        <v>12</v>
      </c>
      <c r="K103" s="11"/>
      <c r="L103" s="12"/>
      <c r="M103" s="11"/>
      <c r="N103" s="60">
        <f>N86+N90+N78+N82+N98</f>
        <v>607</v>
      </c>
    </row>
    <row r="104" spans="1:14" ht="23.25">
      <c r="A104" s="1"/>
      <c r="B104" s="3"/>
      <c r="C104" s="3"/>
      <c r="D104" s="3"/>
      <c r="E104" s="1"/>
      <c r="F104" s="1"/>
      <c r="G104" s="1"/>
      <c r="H104" s="1"/>
      <c r="I104" s="1"/>
      <c r="J104" s="40"/>
      <c r="K104" s="42"/>
      <c r="L104" s="3"/>
      <c r="M104" s="42"/>
      <c r="N104" s="61"/>
    </row>
    <row r="105" spans="1:14" ht="23.25">
      <c r="A105" s="1"/>
      <c r="B105" s="1"/>
      <c r="C105" s="1"/>
      <c r="D105" s="1"/>
      <c r="E105" s="1"/>
      <c r="F105" s="1"/>
      <c r="G105" s="1"/>
      <c r="H105" s="1"/>
      <c r="I105" s="1"/>
      <c r="J105" s="40"/>
      <c r="K105" s="42"/>
      <c r="L105" s="3"/>
      <c r="M105" s="42"/>
      <c r="N105" s="61"/>
    </row>
    <row r="106" spans="1:14" ht="23.25">
      <c r="A106" s="1"/>
      <c r="B106" s="1"/>
      <c r="C106" s="1"/>
      <c r="D106" s="1"/>
      <c r="E106" s="1"/>
      <c r="F106" s="1"/>
      <c r="G106" s="1"/>
      <c r="H106" s="1"/>
      <c r="I106" s="1"/>
      <c r="J106" s="40"/>
      <c r="K106" s="42"/>
      <c r="L106" s="3"/>
      <c r="M106" s="42"/>
      <c r="N106" s="61"/>
    </row>
    <row r="107" spans="1:14" ht="23.25">
      <c r="A107" s="1"/>
      <c r="B107" s="1"/>
      <c r="C107" s="1"/>
      <c r="D107" s="1"/>
      <c r="E107" s="1"/>
      <c r="F107" s="1"/>
      <c r="G107" s="1"/>
      <c r="H107" s="1"/>
      <c r="I107" s="1"/>
      <c r="J107" s="40"/>
      <c r="K107" s="42"/>
      <c r="L107" s="3"/>
      <c r="M107" s="42"/>
      <c r="N107" s="61"/>
    </row>
    <row r="108" spans="1:14" ht="23.25">
      <c r="A108" s="1"/>
      <c r="B108" s="1"/>
      <c r="C108" s="1"/>
      <c r="D108" s="1"/>
      <c r="E108" s="1"/>
      <c r="F108" s="1"/>
      <c r="G108" s="1"/>
      <c r="H108" s="1"/>
      <c r="I108" s="1"/>
      <c r="J108" s="40"/>
      <c r="K108" s="42"/>
      <c r="L108" s="3"/>
      <c r="M108" s="42"/>
      <c r="N108" s="61"/>
    </row>
    <row r="109" spans="1:14" ht="23.25">
      <c r="A109" s="1"/>
      <c r="B109" s="1"/>
      <c r="C109" s="1"/>
      <c r="D109" s="1"/>
      <c r="E109" s="1"/>
      <c r="F109" s="1"/>
      <c r="G109" s="1"/>
      <c r="H109" s="1"/>
      <c r="I109" s="1"/>
      <c r="J109" s="40"/>
      <c r="K109" s="42"/>
      <c r="L109" s="3"/>
      <c r="M109" s="42"/>
      <c r="N109" s="61"/>
    </row>
    <row r="110" spans="1:14" ht="23.25">
      <c r="A110" s="1"/>
      <c r="B110" s="1"/>
      <c r="C110" s="1"/>
      <c r="D110" s="1"/>
      <c r="E110" s="1"/>
      <c r="F110" s="1"/>
      <c r="G110" s="1"/>
      <c r="H110" s="1"/>
      <c r="I110" s="1"/>
      <c r="J110" s="40"/>
      <c r="K110" s="42"/>
      <c r="L110" s="3"/>
      <c r="M110" s="42"/>
      <c r="N110" s="61"/>
    </row>
    <row r="111" spans="1:14" ht="21.75" customHeight="1">
      <c r="A111" s="1"/>
      <c r="B111" s="1"/>
      <c r="C111" s="1"/>
      <c r="D111" s="1"/>
      <c r="E111" s="1"/>
      <c r="F111" s="1"/>
      <c r="G111" s="1"/>
      <c r="H111" s="1"/>
      <c r="I111" s="1"/>
      <c r="J111" s="40"/>
      <c r="K111" s="42"/>
      <c r="L111" s="3"/>
      <c r="M111" s="42"/>
      <c r="N111" s="61"/>
    </row>
    <row r="112" spans="1:14" ht="20.25">
      <c r="A112" s="3"/>
      <c r="B112" s="1"/>
      <c r="C112" s="1"/>
      <c r="D112" s="346"/>
      <c r="E112" s="346"/>
      <c r="F112" s="346"/>
      <c r="G112" s="346"/>
      <c r="H112" s="346"/>
      <c r="I112" s="346"/>
      <c r="J112" s="346"/>
      <c r="K112" s="346"/>
      <c r="L112" s="50"/>
      <c r="M112" s="50"/>
      <c r="N112" s="4"/>
    </row>
    <row r="113" spans="1:19" ht="21.75">
      <c r="A113" s="1"/>
      <c r="D113" s="34"/>
      <c r="E113" s="347" t="s">
        <v>386</v>
      </c>
      <c r="F113" s="347"/>
      <c r="G113" s="347"/>
      <c r="H113" s="347"/>
      <c r="I113" s="347"/>
      <c r="J113" s="347"/>
      <c r="K113" s="34"/>
      <c r="L113" s="50"/>
      <c r="M113" s="50"/>
      <c r="N113" s="4"/>
    </row>
    <row r="114" spans="1:19" ht="20.25">
      <c r="A114" s="51"/>
      <c r="B114" s="348" t="s">
        <v>462</v>
      </c>
      <c r="C114" s="348"/>
      <c r="E114" s="34"/>
      <c r="F114" s="34"/>
      <c r="G114" s="34"/>
      <c r="H114" s="34"/>
      <c r="I114" s="34"/>
      <c r="J114" s="34"/>
      <c r="K114" s="34"/>
      <c r="L114" s="50"/>
      <c r="M114" s="50"/>
      <c r="N114" s="4"/>
      <c r="O114" s="13"/>
    </row>
    <row r="115" spans="1:19" ht="25.5" customHeight="1">
      <c r="A115" s="362" t="s">
        <v>331</v>
      </c>
      <c r="B115" s="339" t="s">
        <v>2</v>
      </c>
      <c r="C115" s="339" t="s">
        <v>391</v>
      </c>
      <c r="D115" s="339" t="s">
        <v>328</v>
      </c>
      <c r="E115" s="173"/>
      <c r="F115" s="366" t="s">
        <v>3</v>
      </c>
      <c r="G115" s="366"/>
      <c r="H115" s="366" t="s">
        <v>4</v>
      </c>
      <c r="I115" s="366"/>
      <c r="J115" s="366" t="s">
        <v>5</v>
      </c>
      <c r="K115" s="366"/>
      <c r="L115" s="339" t="s">
        <v>6</v>
      </c>
      <c r="M115" s="339"/>
      <c r="N115" s="362" t="s">
        <v>7</v>
      </c>
    </row>
    <row r="116" spans="1:19">
      <c r="A116" s="362"/>
      <c r="B116" s="339"/>
      <c r="C116" s="339"/>
      <c r="D116" s="339"/>
      <c r="E116" s="173"/>
      <c r="F116" s="248" t="s">
        <v>8</v>
      </c>
      <c r="G116" s="248" t="s">
        <v>9</v>
      </c>
      <c r="H116" s="248" t="s">
        <v>8</v>
      </c>
      <c r="I116" s="248" t="s">
        <v>9</v>
      </c>
      <c r="J116" s="248" t="s">
        <v>8</v>
      </c>
      <c r="K116" s="248" t="s">
        <v>9</v>
      </c>
      <c r="L116" s="175" t="s">
        <v>8</v>
      </c>
      <c r="M116" s="175" t="s">
        <v>9</v>
      </c>
      <c r="N116" s="362"/>
    </row>
    <row r="117" spans="1:19" ht="12.75" customHeight="1">
      <c r="A117" s="339">
        <v>1</v>
      </c>
      <c r="B117" s="361">
        <v>24</v>
      </c>
      <c r="C117" s="342" t="s">
        <v>447</v>
      </c>
      <c r="D117" s="365">
        <v>90304</v>
      </c>
      <c r="E117" s="339" t="s">
        <v>469</v>
      </c>
      <c r="F117" s="367">
        <v>8.2799999999999994</v>
      </c>
      <c r="G117" s="338">
        <f>IF(ISNA(VLOOKUP(F117,'[1]P-ti'!A$2:C$151,3,FALSE)),IF(ISNA(VLOOKUP(F117,'[1]P-ti'!A$2:C$151,3,TRUE)),0,VLOOKUP(F117,'[1]P-ti'!A$2:C$151,3,TRUE)-1),VLOOKUP(F117,'[1]P-ti'!A$2:C$151,3,FALSE))</f>
        <v>75</v>
      </c>
      <c r="H117" s="152"/>
      <c r="I117" s="338">
        <f>IF(ISNA(VLOOKUP(H120,'[1]P-ti'!E$2:I$151,3,TRUE)),0,VLOOKUP(H120,'[1]P-ti'!E$2:I$151,3,TRUE))</f>
        <v>70</v>
      </c>
      <c r="J117" s="152"/>
      <c r="K117" s="338">
        <f>IF(ISNA(VLOOKUP(J120,'[1]P-ti'!F$2:K$151,2,TRUE)),0,VLOOKUP(J120,'[1]P-ti'!F$2:K$151,2,TRUE))</f>
        <v>69</v>
      </c>
      <c r="L117" s="340" t="s">
        <v>528</v>
      </c>
      <c r="M117" s="337">
        <v>38</v>
      </c>
      <c r="N117" s="336">
        <f>G117+I117+K117+M117</f>
        <v>252</v>
      </c>
    </row>
    <row r="118" spans="1:19" ht="12.75" customHeight="1">
      <c r="A118" s="339"/>
      <c r="B118" s="361"/>
      <c r="C118" s="342"/>
      <c r="D118" s="365"/>
      <c r="E118" s="339"/>
      <c r="F118" s="367"/>
      <c r="G118" s="338"/>
      <c r="H118" s="152"/>
      <c r="I118" s="338"/>
      <c r="J118" s="152"/>
      <c r="K118" s="338"/>
      <c r="L118" s="340"/>
      <c r="M118" s="337"/>
      <c r="N118" s="336"/>
      <c r="P118" s="108"/>
      <c r="Q118" s="108"/>
      <c r="R118" s="9"/>
    </row>
    <row r="119" spans="1:19" ht="12.75" customHeight="1">
      <c r="A119" s="339"/>
      <c r="B119" s="361"/>
      <c r="C119" s="342"/>
      <c r="D119" s="365"/>
      <c r="E119" s="339"/>
      <c r="F119" s="367"/>
      <c r="G119" s="338"/>
      <c r="H119" s="152"/>
      <c r="I119" s="338"/>
      <c r="J119" s="152"/>
      <c r="K119" s="338"/>
      <c r="L119" s="340"/>
      <c r="M119" s="337"/>
      <c r="N119" s="336"/>
      <c r="P119" s="108"/>
      <c r="Q119" s="158"/>
      <c r="R119" s="252"/>
      <c r="S119" s="284"/>
    </row>
    <row r="120" spans="1:19" ht="12.75" customHeight="1">
      <c r="A120" s="339"/>
      <c r="B120" s="361"/>
      <c r="C120" s="342"/>
      <c r="D120" s="365"/>
      <c r="E120" s="339"/>
      <c r="F120" s="367"/>
      <c r="G120" s="338"/>
      <c r="H120" s="152">
        <v>5.23</v>
      </c>
      <c r="I120" s="338"/>
      <c r="J120" s="172">
        <v>58.44</v>
      </c>
      <c r="K120" s="338"/>
      <c r="L120" s="340"/>
      <c r="M120" s="337"/>
      <c r="N120" s="336"/>
      <c r="P120" s="108"/>
      <c r="Q120" s="158"/>
      <c r="R120" s="252"/>
      <c r="S120" s="284"/>
    </row>
    <row r="121" spans="1:19" ht="12.75" customHeight="1">
      <c r="A121" s="339">
        <v>2</v>
      </c>
      <c r="B121" s="373">
        <v>100</v>
      </c>
      <c r="C121" s="374" t="s">
        <v>428</v>
      </c>
      <c r="D121" s="375">
        <v>37993</v>
      </c>
      <c r="E121" s="339" t="s">
        <v>468</v>
      </c>
      <c r="F121" s="367">
        <v>8.07</v>
      </c>
      <c r="G121" s="338">
        <f>IF(ISNA(VLOOKUP(F121,'[1]P-ti'!A$2:C$151,3,FALSE)),IF(ISNA(VLOOKUP(F121,'[1]P-ti'!A$2:C$151,3,TRUE)),0,VLOOKUP(F121,'[1]P-ti'!A$2:C$151,3,TRUE)-1),VLOOKUP(F121,'[1]P-ti'!A$2:C$151,3,FALSE))</f>
        <v>83</v>
      </c>
      <c r="H121" s="172"/>
      <c r="I121" s="338">
        <f>IF(ISNA(VLOOKUP(H124,'[1]P-ti'!E$2:I$151,3,TRUE)),0,VLOOKUP(H124,'[1]P-ti'!E$2:I$151,3,TRUE))</f>
        <v>72</v>
      </c>
      <c r="J121" s="172"/>
      <c r="K121" s="338">
        <f>IF(ISNA(VLOOKUP(J124,'[1]P-ti'!F$2:K$151,2,TRUE)),0,VLOOKUP(J124,'[1]P-ti'!F$2:K$151,2,TRUE))</f>
        <v>52</v>
      </c>
      <c r="L121" s="340">
        <v>0</v>
      </c>
      <c r="M121" s="337">
        <f>IF(ISNA(VLOOKUP(L121,'[1]P-ti'!B$2:C$151,2,FALSE)),IF(ISNA(VLOOKUP(L121,'[1]P-ti'!B$2:C$151,2,TRUE)),0,VLOOKUP(L121,'[1]P-ti'!B$2:C$151,2,TRUE)-1),VLOOKUP(L121,'[1]P-ti'!B$2:C$151,2,FALSE))</f>
        <v>0</v>
      </c>
      <c r="N121" s="356">
        <f>G121+I121+K121+M121</f>
        <v>207</v>
      </c>
      <c r="P121" s="108"/>
      <c r="Q121" s="108"/>
      <c r="R121" s="9"/>
    </row>
    <row r="122" spans="1:19" ht="12.75" customHeight="1">
      <c r="A122" s="339"/>
      <c r="B122" s="373"/>
      <c r="C122" s="374"/>
      <c r="D122" s="375"/>
      <c r="E122" s="339"/>
      <c r="F122" s="367"/>
      <c r="G122" s="338"/>
      <c r="H122" s="152"/>
      <c r="I122" s="338"/>
      <c r="J122" s="152"/>
      <c r="K122" s="338"/>
      <c r="L122" s="340"/>
      <c r="M122" s="337"/>
      <c r="N122" s="356"/>
      <c r="P122" s="108"/>
      <c r="Q122" s="108"/>
      <c r="R122" s="9"/>
    </row>
    <row r="123" spans="1:19" ht="12.75" customHeight="1">
      <c r="A123" s="339"/>
      <c r="B123" s="373"/>
      <c r="C123" s="374"/>
      <c r="D123" s="375"/>
      <c r="E123" s="339"/>
      <c r="F123" s="367"/>
      <c r="G123" s="338"/>
      <c r="H123" s="152"/>
      <c r="I123" s="338"/>
      <c r="J123" s="152"/>
      <c r="K123" s="338"/>
      <c r="L123" s="340"/>
      <c r="M123" s="337"/>
      <c r="N123" s="356"/>
      <c r="P123" s="108"/>
      <c r="Q123" s="108"/>
      <c r="R123" s="9"/>
    </row>
    <row r="124" spans="1:19" ht="12.75" customHeight="1">
      <c r="A124" s="339"/>
      <c r="B124" s="373"/>
      <c r="C124" s="374"/>
      <c r="D124" s="375"/>
      <c r="E124" s="339"/>
      <c r="F124" s="367"/>
      <c r="G124" s="338"/>
      <c r="H124" s="172">
        <v>5.31</v>
      </c>
      <c r="I124" s="338"/>
      <c r="J124" s="172">
        <v>46.75</v>
      </c>
      <c r="K124" s="338"/>
      <c r="L124" s="340"/>
      <c r="M124" s="337"/>
      <c r="N124" s="356"/>
      <c r="P124" s="108"/>
      <c r="Q124" s="108"/>
      <c r="R124" s="9"/>
    </row>
    <row r="125" spans="1:19" ht="12.75" customHeight="1">
      <c r="A125" s="369">
        <v>3</v>
      </c>
      <c r="B125" s="363"/>
      <c r="C125" s="382"/>
      <c r="D125" s="385"/>
      <c r="E125" s="369"/>
      <c r="F125" s="379"/>
      <c r="G125" s="377">
        <f>IF(ISNA(VLOOKUP(F125,'[1]P-ti'!A$2:C$151,3,FALSE)),IF(ISNA(VLOOKUP(F125,'[1]P-ti'!A$2:C$151,3,TRUE)),0,VLOOKUP(F125,'[1]P-ti'!A$2:C$151,3,TRUE)-1),VLOOKUP(F125,'[1]P-ti'!A$2:C$151,3,FALSE))</f>
        <v>0</v>
      </c>
      <c r="H125" s="246"/>
      <c r="I125" s="377">
        <f>IF(ISNA(VLOOKUP(H128,'[1]P-ti'!E$2:I$151,3,TRUE)),0,VLOOKUP(H128,'[1]P-ti'!E$2:I$151,3,TRUE))</f>
        <v>0</v>
      </c>
      <c r="J125" s="247"/>
      <c r="K125" s="377">
        <f>IF(ISNA(VLOOKUP(J128,'[1]P-ti'!F$2:K$151,2,TRUE)),0,VLOOKUP(J128,'[1]P-ti'!F$2:K$151,2,TRUE))</f>
        <v>0</v>
      </c>
      <c r="L125" s="388"/>
      <c r="M125" s="391">
        <f>IF(ISNA(VLOOKUP(L125,'[1]P-ti'!B$2:C$151,2,FALSE)),IF(ISNA(VLOOKUP(L125,'[1]P-ti'!B$2:C$151,2,TRUE)),0,VLOOKUP(L125,'[1]P-ti'!B$2:C$151,2,TRUE)-1),VLOOKUP(L125,'[1]P-ti'!B$2:C$151,2,FALSE))</f>
        <v>0</v>
      </c>
      <c r="N125" s="371">
        <f>G125+I125+K125+M125</f>
        <v>0</v>
      </c>
      <c r="P125" s="72"/>
      <c r="Q125" s="72"/>
    </row>
    <row r="126" spans="1:19" ht="12.75" customHeight="1">
      <c r="A126" s="369"/>
      <c r="B126" s="363"/>
      <c r="C126" s="382"/>
      <c r="D126" s="385"/>
      <c r="E126" s="369"/>
      <c r="F126" s="379"/>
      <c r="G126" s="377"/>
      <c r="H126" s="7"/>
      <c r="I126" s="377"/>
      <c r="J126" s="6"/>
      <c r="K126" s="377"/>
      <c r="L126" s="388"/>
      <c r="M126" s="391"/>
      <c r="N126" s="372"/>
      <c r="P126" s="72"/>
      <c r="Q126" s="72"/>
    </row>
    <row r="127" spans="1:19" ht="12.75" customHeight="1">
      <c r="A127" s="369"/>
      <c r="B127" s="363"/>
      <c r="C127" s="382"/>
      <c r="D127" s="385"/>
      <c r="E127" s="369"/>
      <c r="F127" s="379"/>
      <c r="G127" s="377"/>
      <c r="H127" s="6"/>
      <c r="I127" s="377"/>
      <c r="J127" s="6"/>
      <c r="K127" s="377"/>
      <c r="L127" s="388"/>
      <c r="M127" s="391"/>
      <c r="N127" s="372"/>
      <c r="P127" s="72"/>
      <c r="Q127" s="72"/>
    </row>
    <row r="128" spans="1:19" ht="12.75" customHeight="1">
      <c r="A128" s="370"/>
      <c r="B128" s="364"/>
      <c r="C128" s="383"/>
      <c r="D128" s="386"/>
      <c r="E128" s="370"/>
      <c r="F128" s="380"/>
      <c r="G128" s="378"/>
      <c r="H128" s="6"/>
      <c r="I128" s="378"/>
      <c r="J128" s="7"/>
      <c r="K128" s="378"/>
      <c r="L128" s="389"/>
      <c r="M128" s="392"/>
      <c r="N128" s="372"/>
      <c r="P128" s="9"/>
      <c r="Q128" s="9"/>
    </row>
    <row r="129" spans="1:14" ht="12.75" customHeight="1">
      <c r="A129" s="350">
        <v>4</v>
      </c>
      <c r="B129" s="368"/>
      <c r="C129" s="368"/>
      <c r="D129" s="384"/>
      <c r="E129" s="350"/>
      <c r="F129" s="350"/>
      <c r="G129" s="376">
        <f>IF(ISNA(VLOOKUP(F129,'[1]P-ti'!A$2:C$151,3,FALSE)),IF(ISNA(VLOOKUP(F129,'[1]P-ti'!A$2:C$151,3,TRUE)),0,VLOOKUP(F129,'[1]P-ti'!A$2:C$151,3,TRUE)-1),VLOOKUP(F129,'[1]P-ti'!A$2:C$151,3,FALSE))</f>
        <v>0</v>
      </c>
      <c r="H129" s="6"/>
      <c r="I129" s="376">
        <f>IF(ISNA(VLOOKUP(H132,'[1]P-ti'!E$2:I$151,3,TRUE)),0,VLOOKUP(H132,'[1]P-ti'!E$2:I$151,3,TRUE))</f>
        <v>0</v>
      </c>
      <c r="J129" s="7"/>
      <c r="K129" s="376">
        <f>IF(ISNA(VLOOKUP(J132,'[1]P-ti'!F$2:K$151,2,TRUE)),0,VLOOKUP(J132,'[1]P-ti'!F$2:K$151,2,TRUE))</f>
        <v>0</v>
      </c>
      <c r="L129" s="387"/>
      <c r="M129" s="390">
        <f>IF(ISNA(VLOOKUP(L129,'[1]P-ti'!B$2:C$151,2,FALSE)),IF(ISNA(VLOOKUP(L129,'[1]P-ti'!B$2:C$151,2,TRUE)),0,VLOOKUP(L129,'[1]P-ti'!B$2:C$151,2,TRUE)-1),VLOOKUP(L129,'[1]P-ti'!B$2:C$151,2,FALSE))</f>
        <v>0</v>
      </c>
      <c r="N129" s="372">
        <f>G129+I129+K129+M129</f>
        <v>0</v>
      </c>
    </row>
    <row r="130" spans="1:14" ht="12.75" customHeight="1">
      <c r="A130" s="369"/>
      <c r="B130" s="363"/>
      <c r="C130" s="363"/>
      <c r="D130" s="385"/>
      <c r="E130" s="369"/>
      <c r="F130" s="369"/>
      <c r="G130" s="377"/>
      <c r="H130" s="6"/>
      <c r="I130" s="377"/>
      <c r="J130" s="6"/>
      <c r="K130" s="377"/>
      <c r="L130" s="388"/>
      <c r="M130" s="391"/>
      <c r="N130" s="372"/>
    </row>
    <row r="131" spans="1:14" ht="12.75" customHeight="1">
      <c r="A131" s="369"/>
      <c r="B131" s="363"/>
      <c r="C131" s="363"/>
      <c r="D131" s="385"/>
      <c r="E131" s="369"/>
      <c r="F131" s="369"/>
      <c r="G131" s="377"/>
      <c r="H131" s="6"/>
      <c r="I131" s="377"/>
      <c r="J131" s="6"/>
      <c r="K131" s="377"/>
      <c r="L131" s="388"/>
      <c r="M131" s="391"/>
      <c r="N131" s="372"/>
    </row>
    <row r="132" spans="1:14" ht="12.75" customHeight="1">
      <c r="A132" s="370"/>
      <c r="B132" s="364"/>
      <c r="C132" s="364"/>
      <c r="D132" s="386"/>
      <c r="E132" s="370"/>
      <c r="F132" s="370"/>
      <c r="G132" s="378"/>
      <c r="H132" s="6"/>
      <c r="I132" s="378"/>
      <c r="J132" s="7"/>
      <c r="K132" s="378"/>
      <c r="L132" s="389"/>
      <c r="M132" s="392"/>
      <c r="N132" s="372"/>
    </row>
    <row r="133" spans="1:14" ht="12.75" customHeight="1">
      <c r="A133" s="350">
        <v>5</v>
      </c>
      <c r="B133" s="368"/>
      <c r="C133" s="381"/>
      <c r="D133" s="384"/>
      <c r="E133" s="350"/>
      <c r="F133" s="350"/>
      <c r="G133" s="376">
        <f>IF(ISNA(VLOOKUP(F133,'[1]P-ti'!A$2:C$151,3,FALSE)),IF(ISNA(VLOOKUP(F133,'[1]P-ti'!A$2:C$151,3,TRUE)),0,VLOOKUP(F133,'[1]P-ti'!A$2:C$151,3,TRUE)-1),VLOOKUP(F133,'[1]P-ti'!A$2:C$151,3,FALSE))</f>
        <v>0</v>
      </c>
      <c r="H133" s="6"/>
      <c r="I133" s="376">
        <f>IF(ISNA(VLOOKUP(H136,'[1]P-ti'!E$2:I$151,3,TRUE)),0,VLOOKUP(H136,'[1]P-ti'!E$2:I$151,3,TRUE))</f>
        <v>0</v>
      </c>
      <c r="J133" s="6"/>
      <c r="K133" s="376">
        <f>IF(ISNA(VLOOKUP(J136,'[1]P-ti'!F$2:K$151,2,TRUE)),0,VLOOKUP(J136,'[1]P-ti'!F$2:K$151,2,TRUE))</f>
        <v>0</v>
      </c>
      <c r="L133" s="387"/>
      <c r="M133" s="390">
        <f>IF(ISNA(VLOOKUP(L133,'[1]P-ti'!B$2:C$151,2,FALSE)),IF(ISNA(VLOOKUP(L133,'[1]P-ti'!B$2:C$151,2,TRUE)),0,VLOOKUP(L133,'[1]P-ti'!B$2:C$151,2,TRUE)-1),VLOOKUP(L133,'[1]P-ti'!B$2:C$151,2,FALSE))</f>
        <v>0</v>
      </c>
      <c r="N133" s="372">
        <f>G133+I133+K133+M133</f>
        <v>0</v>
      </c>
    </row>
    <row r="134" spans="1:14" ht="12.75" customHeight="1">
      <c r="A134" s="369"/>
      <c r="B134" s="363"/>
      <c r="C134" s="382"/>
      <c r="D134" s="385"/>
      <c r="E134" s="369"/>
      <c r="F134" s="369"/>
      <c r="G134" s="377"/>
      <c r="H134" s="6"/>
      <c r="I134" s="377"/>
      <c r="J134" s="6"/>
      <c r="K134" s="377"/>
      <c r="L134" s="388"/>
      <c r="M134" s="391"/>
      <c r="N134" s="372"/>
    </row>
    <row r="135" spans="1:14" ht="12.75" customHeight="1">
      <c r="A135" s="369"/>
      <c r="B135" s="363"/>
      <c r="C135" s="382"/>
      <c r="D135" s="385"/>
      <c r="E135" s="369"/>
      <c r="F135" s="369"/>
      <c r="G135" s="377"/>
      <c r="H135" s="6"/>
      <c r="I135" s="377"/>
      <c r="J135" s="6"/>
      <c r="K135" s="377"/>
      <c r="L135" s="388"/>
      <c r="M135" s="391"/>
      <c r="N135" s="372"/>
    </row>
    <row r="136" spans="1:14" ht="12.75" customHeight="1">
      <c r="A136" s="370"/>
      <c r="B136" s="364"/>
      <c r="C136" s="383"/>
      <c r="D136" s="386"/>
      <c r="E136" s="370"/>
      <c r="F136" s="370"/>
      <c r="G136" s="378"/>
      <c r="H136" s="6"/>
      <c r="I136" s="378"/>
      <c r="J136" s="7"/>
      <c r="K136" s="378"/>
      <c r="L136" s="389"/>
      <c r="M136" s="392"/>
      <c r="N136" s="372"/>
    </row>
    <row r="137" spans="1:14" ht="12.75" customHeight="1">
      <c r="A137" s="350">
        <v>6</v>
      </c>
      <c r="B137" s="368"/>
      <c r="C137" s="368"/>
      <c r="D137" s="384"/>
      <c r="E137" s="350"/>
      <c r="F137" s="350"/>
      <c r="G137" s="376">
        <f>IF(ISNA(VLOOKUP(F137,'[1]P-ti'!A$2:C$151,3,FALSE)),IF(ISNA(VLOOKUP(F137,'[1]P-ti'!A$2:C$151,3,TRUE)),0,VLOOKUP(F137,'[1]P-ti'!A$2:C$151,3,TRUE)-1),VLOOKUP(F137,'[1]P-ti'!A$2:C$151,3,FALSE))</f>
        <v>0</v>
      </c>
      <c r="H137" s="6"/>
      <c r="I137" s="376">
        <f>IF(ISNA(VLOOKUP(H140,'[1]P-ti'!E$2:I$151,3,TRUE)),0,VLOOKUP(H140,'[1]P-ti'!E$2:I$151,3,TRUE))</f>
        <v>0</v>
      </c>
      <c r="J137" s="6"/>
      <c r="K137" s="376">
        <f>IF(ISNA(VLOOKUP(J140,'[1]P-ti'!F$2:K$151,2,TRUE)),0,VLOOKUP(J140,'[1]P-ti'!F$2:K$151,2,TRUE))</f>
        <v>0</v>
      </c>
      <c r="L137" s="387"/>
      <c r="M137" s="390">
        <f>IF(ISNA(VLOOKUP(L137,'[1]P-ti'!B$2:C$151,2,FALSE)),IF(ISNA(VLOOKUP(L137,'[1]P-ti'!B$2:C$151,2,TRUE)),0,VLOOKUP(L137,'[1]P-ti'!B$2:C$151,2,TRUE)-1),VLOOKUP(L137,'[1]P-ti'!B$2:C$151,2,FALSE))</f>
        <v>0</v>
      </c>
      <c r="N137" s="372">
        <f>G137+I137+K137+M137</f>
        <v>0</v>
      </c>
    </row>
    <row r="138" spans="1:14" ht="12.75" customHeight="1">
      <c r="A138" s="369"/>
      <c r="B138" s="363"/>
      <c r="C138" s="363"/>
      <c r="D138" s="385"/>
      <c r="E138" s="369"/>
      <c r="F138" s="369"/>
      <c r="G138" s="377"/>
      <c r="H138" s="6"/>
      <c r="I138" s="377"/>
      <c r="J138" s="6"/>
      <c r="K138" s="377"/>
      <c r="L138" s="388"/>
      <c r="M138" s="391"/>
      <c r="N138" s="372"/>
    </row>
    <row r="139" spans="1:14" ht="12.75" customHeight="1">
      <c r="A139" s="369"/>
      <c r="B139" s="363"/>
      <c r="C139" s="363"/>
      <c r="D139" s="385"/>
      <c r="E139" s="369"/>
      <c r="F139" s="369"/>
      <c r="G139" s="377"/>
      <c r="H139" s="6"/>
      <c r="I139" s="377"/>
      <c r="J139" s="6"/>
      <c r="K139" s="377"/>
      <c r="L139" s="388"/>
      <c r="M139" s="391"/>
      <c r="N139" s="372"/>
    </row>
    <row r="140" spans="1:14" ht="12.75" customHeight="1">
      <c r="A140" s="370"/>
      <c r="B140" s="363"/>
      <c r="C140" s="363"/>
      <c r="D140" s="385"/>
      <c r="E140" s="370"/>
      <c r="F140" s="370"/>
      <c r="G140" s="378"/>
      <c r="H140" s="6"/>
      <c r="I140" s="378"/>
      <c r="J140" s="7"/>
      <c r="K140" s="378"/>
      <c r="L140" s="389"/>
      <c r="M140" s="392"/>
      <c r="N140" s="372"/>
    </row>
    <row r="141" spans="1:14" ht="18">
      <c r="A141" s="35"/>
      <c r="B141" s="125"/>
      <c r="C141" s="123"/>
      <c r="D141" s="124"/>
      <c r="E141" s="35"/>
      <c r="F141" s="35"/>
      <c r="G141" s="37"/>
      <c r="H141" s="38"/>
      <c r="I141" s="37"/>
      <c r="J141" s="39"/>
      <c r="K141" s="37"/>
      <c r="L141" s="63"/>
      <c r="M141" s="64"/>
      <c r="N141" s="65"/>
    </row>
    <row r="142" spans="1:14" ht="23.25">
      <c r="A142" s="1"/>
      <c r="B142" s="72"/>
      <c r="C142" s="1"/>
      <c r="D142" s="1"/>
      <c r="E142" s="1"/>
      <c r="F142" s="1"/>
      <c r="G142" s="1"/>
      <c r="H142" s="1"/>
      <c r="I142" s="1"/>
      <c r="J142" s="10" t="s">
        <v>12</v>
      </c>
      <c r="K142" s="11"/>
      <c r="L142" s="12"/>
      <c r="M142" s="11"/>
      <c r="N142" s="60">
        <f>N133+N129+N137+N125+N117</f>
        <v>252</v>
      </c>
    </row>
    <row r="143" spans="1:14" ht="23.25">
      <c r="A143" s="1"/>
      <c r="B143" s="1"/>
      <c r="C143" s="1"/>
      <c r="D143" s="1"/>
      <c r="E143" s="1"/>
      <c r="F143" s="1"/>
      <c r="G143" s="1"/>
      <c r="H143" s="1"/>
      <c r="I143" s="1"/>
      <c r="J143" s="40"/>
      <c r="K143" s="42"/>
      <c r="L143" s="3"/>
      <c r="M143" s="42"/>
      <c r="N143" s="41"/>
    </row>
    <row r="144" spans="1:14" ht="23.25">
      <c r="A144" s="1"/>
      <c r="B144" s="1"/>
      <c r="C144" s="1"/>
      <c r="D144" s="1"/>
      <c r="E144" s="1"/>
      <c r="F144" s="1"/>
      <c r="G144" s="1"/>
      <c r="H144" s="1"/>
      <c r="I144" s="1"/>
      <c r="J144" s="40"/>
      <c r="K144" s="42"/>
      <c r="L144" s="3"/>
      <c r="M144" s="42"/>
      <c r="N144" s="41"/>
    </row>
    <row r="145" spans="1:18" ht="23.25">
      <c r="A145" s="1"/>
      <c r="B145" s="1"/>
      <c r="C145" s="1"/>
      <c r="D145" s="1"/>
      <c r="E145" s="1"/>
      <c r="F145" s="1"/>
      <c r="G145" s="1"/>
      <c r="H145" s="1"/>
      <c r="I145" s="1"/>
      <c r="J145" s="40"/>
      <c r="K145" s="42"/>
      <c r="L145" s="3"/>
      <c r="M145" s="42"/>
      <c r="N145" s="41"/>
    </row>
    <row r="146" spans="1:18" ht="23.25">
      <c r="A146" s="1"/>
      <c r="B146" s="1"/>
      <c r="C146" s="1"/>
      <c r="D146" s="1"/>
      <c r="E146" s="1"/>
      <c r="F146" s="1"/>
      <c r="G146" s="1"/>
      <c r="H146" s="1"/>
      <c r="I146" s="1"/>
      <c r="J146" s="40"/>
      <c r="K146" s="42"/>
      <c r="L146" s="3"/>
      <c r="M146" s="42"/>
      <c r="N146" s="41"/>
    </row>
    <row r="147" spans="1:18" ht="15.75" customHeight="1"/>
    <row r="148" spans="1:18" ht="20.25">
      <c r="A148" s="3"/>
      <c r="B148" s="1"/>
      <c r="C148" s="1"/>
      <c r="D148" s="346" t="s">
        <v>329</v>
      </c>
      <c r="E148" s="346"/>
      <c r="F148" s="346"/>
      <c r="G148" s="346"/>
      <c r="H148" s="346"/>
      <c r="I148" s="346"/>
      <c r="J148" s="346"/>
      <c r="K148" s="346"/>
      <c r="L148" s="50"/>
      <c r="M148" s="50"/>
      <c r="N148" s="4"/>
    </row>
    <row r="149" spans="1:18" ht="21.75">
      <c r="A149" s="1"/>
      <c r="D149" s="34"/>
      <c r="E149" s="347" t="s">
        <v>386</v>
      </c>
      <c r="F149" s="347"/>
      <c r="G149" s="347"/>
      <c r="H149" s="347"/>
      <c r="I149" s="347"/>
      <c r="J149" s="347"/>
      <c r="K149" s="34"/>
      <c r="L149" s="50"/>
      <c r="M149" s="50"/>
      <c r="N149" s="4"/>
    </row>
    <row r="150" spans="1:18" ht="20.25">
      <c r="A150" s="51" t="s">
        <v>14</v>
      </c>
      <c r="B150" s="398"/>
      <c r="C150" s="398"/>
      <c r="E150" s="34"/>
      <c r="F150" s="34"/>
      <c r="G150" s="34"/>
      <c r="H150" s="34"/>
      <c r="I150" s="34"/>
      <c r="J150" s="34"/>
      <c r="K150" s="34"/>
      <c r="L150" s="50"/>
      <c r="M150" s="50"/>
      <c r="N150" s="4"/>
    </row>
    <row r="151" spans="1:18" ht="12.75" customHeight="1">
      <c r="A151" s="343" t="s">
        <v>331</v>
      </c>
      <c r="B151" s="349" t="s">
        <v>2</v>
      </c>
      <c r="C151" s="349" t="s">
        <v>391</v>
      </c>
      <c r="D151" s="349" t="s">
        <v>328</v>
      </c>
      <c r="F151" s="352" t="s">
        <v>3</v>
      </c>
      <c r="G151" s="353"/>
      <c r="H151" s="352" t="s">
        <v>4</v>
      </c>
      <c r="I151" s="353"/>
      <c r="J151" s="352" t="s">
        <v>5</v>
      </c>
      <c r="K151" s="353"/>
      <c r="L151" s="354" t="s">
        <v>6</v>
      </c>
      <c r="M151" s="355"/>
      <c r="N151" s="343" t="s">
        <v>7</v>
      </c>
    </row>
    <row r="152" spans="1:18" ht="20.25" customHeight="1">
      <c r="A152" s="394"/>
      <c r="B152" s="349"/>
      <c r="C152" s="349"/>
      <c r="D152" s="349"/>
      <c r="F152" s="53" t="s">
        <v>8</v>
      </c>
      <c r="G152" s="53" t="s">
        <v>9</v>
      </c>
      <c r="H152" s="53" t="s">
        <v>8</v>
      </c>
      <c r="I152" s="53" t="s">
        <v>9</v>
      </c>
      <c r="J152" s="53" t="s">
        <v>8</v>
      </c>
      <c r="K152" s="53" t="s">
        <v>9</v>
      </c>
      <c r="L152" s="52" t="s">
        <v>8</v>
      </c>
      <c r="M152" s="52" t="s">
        <v>9</v>
      </c>
      <c r="N152" s="394"/>
    </row>
    <row r="153" spans="1:18" ht="12.75" customHeight="1">
      <c r="A153" s="350">
        <v>1</v>
      </c>
      <c r="B153" s="368"/>
      <c r="C153" s="368"/>
      <c r="D153" s="384"/>
      <c r="E153" s="350"/>
      <c r="F153" s="350"/>
      <c r="G153" s="376">
        <f>IF(ISNA(VLOOKUP(F153,'[1]P-ti'!A$2:C$151,3,FALSE)),IF(ISNA(VLOOKUP(F153,'[1]P-ti'!A$2:C$151,3,TRUE)),0,VLOOKUP(F153,'[1]P-ti'!A$2:C$151,3,TRUE)-1),VLOOKUP(F153,'[1]P-ti'!A$2:C$151,3,FALSE))</f>
        <v>0</v>
      </c>
      <c r="H153" s="6"/>
      <c r="I153" s="376">
        <f>IF(ISNA(VLOOKUP(H156,'[1]P-ti'!E$2:I$151,3,TRUE)),0,VLOOKUP(H156,'[1]P-ti'!E$2:I$151,3,TRUE))</f>
        <v>0</v>
      </c>
      <c r="J153" s="6"/>
      <c r="K153" s="376">
        <f>IF(ISNA(VLOOKUP(J156,'[1]P-ti'!F$2:K$151,2,TRUE)),0,VLOOKUP(J156,'[1]P-ti'!F$2:K$151,2,TRUE))</f>
        <v>0</v>
      </c>
      <c r="L153" s="387"/>
      <c r="M153" s="390">
        <f>IF(ISNA(VLOOKUP(L153,'[1]P-ti'!B$2:C$151,2,FALSE)),IF(ISNA(VLOOKUP(L153,'[1]P-ti'!B$2:C$151,2,TRUE)),0,VLOOKUP(L153,'[1]P-ti'!B$2:C$151,2,TRUE)-1),VLOOKUP(L153,'[1]P-ti'!B$2:C$151,2,FALSE))</f>
        <v>0</v>
      </c>
      <c r="N153" s="395">
        <f>G153+I153+K153+M153</f>
        <v>0</v>
      </c>
      <c r="P153" s="108"/>
      <c r="Q153" s="108"/>
      <c r="R153" s="9"/>
    </row>
    <row r="154" spans="1:18" ht="12.75" customHeight="1">
      <c r="A154" s="369"/>
      <c r="B154" s="363"/>
      <c r="C154" s="363"/>
      <c r="D154" s="385"/>
      <c r="E154" s="369"/>
      <c r="F154" s="369"/>
      <c r="G154" s="377"/>
      <c r="H154" s="6"/>
      <c r="I154" s="377"/>
      <c r="J154" s="6"/>
      <c r="K154" s="377"/>
      <c r="L154" s="388"/>
      <c r="M154" s="391"/>
      <c r="N154" s="395"/>
      <c r="P154" s="108"/>
      <c r="Q154" s="108"/>
      <c r="R154" s="9"/>
    </row>
    <row r="155" spans="1:18" ht="12.75" customHeight="1">
      <c r="A155" s="369"/>
      <c r="B155" s="363"/>
      <c r="C155" s="363"/>
      <c r="D155" s="385"/>
      <c r="E155" s="369"/>
      <c r="F155" s="369"/>
      <c r="G155" s="377"/>
      <c r="H155" s="6"/>
      <c r="I155" s="377"/>
      <c r="J155" s="6"/>
      <c r="K155" s="377"/>
      <c r="L155" s="388"/>
      <c r="M155" s="391"/>
      <c r="N155" s="395"/>
      <c r="P155" s="108"/>
      <c r="Q155" s="108"/>
      <c r="R155" s="9"/>
    </row>
    <row r="156" spans="1:18" ht="12.75" customHeight="1">
      <c r="A156" s="370"/>
      <c r="B156" s="364"/>
      <c r="C156" s="364"/>
      <c r="D156" s="386"/>
      <c r="E156" s="370"/>
      <c r="F156" s="370"/>
      <c r="G156" s="378"/>
      <c r="H156" s="6"/>
      <c r="I156" s="378"/>
      <c r="J156" s="7"/>
      <c r="K156" s="378"/>
      <c r="L156" s="389"/>
      <c r="M156" s="392"/>
      <c r="N156" s="395"/>
      <c r="P156" s="108"/>
      <c r="Q156" s="108"/>
      <c r="R156" s="9"/>
    </row>
    <row r="157" spans="1:18" ht="12.75" customHeight="1">
      <c r="A157" s="350">
        <v>2</v>
      </c>
      <c r="B157" s="368"/>
      <c r="C157" s="368"/>
      <c r="D157" s="384"/>
      <c r="E157" s="350"/>
      <c r="F157" s="350"/>
      <c r="G157" s="376">
        <f>IF(ISNA(VLOOKUP(F157,'[1]P-ti'!A$2:C$151,3,FALSE)),IF(ISNA(VLOOKUP(F157,'[1]P-ti'!A$2:C$151,3,TRUE)),0,VLOOKUP(F157,'[1]P-ti'!A$2:C$151,3,TRUE)-1),VLOOKUP(F157,'[1]P-ti'!A$2:C$151,3,FALSE))</f>
        <v>0</v>
      </c>
      <c r="H157" s="7"/>
      <c r="I157" s="376">
        <f>IF(ISNA(VLOOKUP(H160,'[1]P-ti'!E$2:I$151,3,TRUE)),0,VLOOKUP(H160,'[1]P-ti'!E$2:I$151,3,TRUE))</f>
        <v>0</v>
      </c>
      <c r="J157" s="7"/>
      <c r="K157" s="376">
        <f>IF(ISNA(VLOOKUP(J160,'[1]P-ti'!F$2:K$151,2,TRUE)),0,VLOOKUP(J160,'[1]P-ti'!F$2:K$151,2,TRUE))</f>
        <v>0</v>
      </c>
      <c r="L157" s="387"/>
      <c r="M157" s="390">
        <f>IF(ISNA(VLOOKUP(L157,'[1]P-ti'!B$2:C$151,2,FALSE)),IF(ISNA(VLOOKUP(L157,'[1]P-ti'!B$2:C$151,2,TRUE)),0,VLOOKUP(L157,'[1]P-ti'!B$2:C$151,2,TRUE)-1),VLOOKUP(L157,'[1]P-ti'!B$2:C$151,2,FALSE))</f>
        <v>0</v>
      </c>
      <c r="N157" s="393">
        <f>G157+I157+K157+M157</f>
        <v>0</v>
      </c>
      <c r="P157" s="108"/>
      <c r="Q157" s="108"/>
      <c r="R157" s="9"/>
    </row>
    <row r="158" spans="1:18" ht="12.75" customHeight="1">
      <c r="A158" s="369"/>
      <c r="B158" s="363"/>
      <c r="C158" s="363"/>
      <c r="D158" s="385"/>
      <c r="E158" s="369"/>
      <c r="F158" s="369"/>
      <c r="G158" s="377"/>
      <c r="H158" s="6"/>
      <c r="I158" s="377"/>
      <c r="J158" s="6"/>
      <c r="K158" s="377"/>
      <c r="L158" s="388"/>
      <c r="M158" s="391"/>
      <c r="N158" s="393"/>
      <c r="P158" s="108"/>
      <c r="Q158" s="108"/>
      <c r="R158" s="9"/>
    </row>
    <row r="159" spans="1:18" ht="12.75" customHeight="1">
      <c r="A159" s="369"/>
      <c r="B159" s="363"/>
      <c r="C159" s="363"/>
      <c r="D159" s="385"/>
      <c r="E159" s="369"/>
      <c r="F159" s="369"/>
      <c r="G159" s="377"/>
      <c r="H159" s="6"/>
      <c r="I159" s="377"/>
      <c r="J159" s="6"/>
      <c r="K159" s="377"/>
      <c r="L159" s="388"/>
      <c r="M159" s="391"/>
      <c r="N159" s="393"/>
      <c r="P159" s="9"/>
      <c r="Q159" s="9"/>
      <c r="R159" s="9"/>
    </row>
    <row r="160" spans="1:18" ht="12.75" customHeight="1">
      <c r="A160" s="370"/>
      <c r="B160" s="364"/>
      <c r="C160" s="364"/>
      <c r="D160" s="386"/>
      <c r="E160" s="370"/>
      <c r="F160" s="370"/>
      <c r="G160" s="378"/>
      <c r="H160" s="7"/>
      <c r="I160" s="378"/>
      <c r="J160" s="7"/>
      <c r="K160" s="378"/>
      <c r="L160" s="389"/>
      <c r="M160" s="392"/>
      <c r="N160" s="393"/>
    </row>
    <row r="161" spans="1:18" ht="12.75" customHeight="1">
      <c r="A161" s="350">
        <v>3</v>
      </c>
      <c r="B161" s="368"/>
      <c r="C161" s="381"/>
      <c r="D161" s="384"/>
      <c r="E161" s="350"/>
      <c r="F161" s="350"/>
      <c r="G161" s="376">
        <f>IF(ISNA(VLOOKUP(F161,'[1]P-ti'!A$2:C$151,3,FALSE)),IF(ISNA(VLOOKUP(F161,'[1]P-ti'!A$2:C$151,3,TRUE)),0,VLOOKUP(F161,'[1]P-ti'!A$2:C$151,3,TRUE)-1),VLOOKUP(F161,'[1]P-ti'!A$2:C$151,3,FALSE))</f>
        <v>0</v>
      </c>
      <c r="H161" s="7"/>
      <c r="I161" s="376">
        <f>IF(ISNA(VLOOKUP(H164,'[1]P-ti'!E$2:I$151,3,TRUE)),0,VLOOKUP(H164,'[1]P-ti'!E$2:I$151,3,TRUE))</f>
        <v>0</v>
      </c>
      <c r="J161" s="6"/>
      <c r="K161" s="376">
        <f>IF(ISNA(VLOOKUP(J164,'[1]P-ti'!F$2:K$151,2,TRUE)),0,VLOOKUP(J164,'[1]P-ti'!F$2:K$151,2,TRUE))</f>
        <v>0</v>
      </c>
      <c r="L161" s="387"/>
      <c r="M161" s="390">
        <f>IF(ISNA(VLOOKUP(L161,'[1]P-ti'!B$2:C$151,2,FALSE)),IF(ISNA(VLOOKUP(L161,'[1]P-ti'!B$2:C$151,2,TRUE)),0,VLOOKUP(L161,'[1]P-ti'!B$2:C$151,2,TRUE)-1),VLOOKUP(L161,'[1]P-ti'!B$2:C$151,2,FALSE))</f>
        <v>0</v>
      </c>
      <c r="N161" s="372">
        <f>G161+I161+K161+M161</f>
        <v>0</v>
      </c>
    </row>
    <row r="162" spans="1:18" ht="12.75" customHeight="1">
      <c r="A162" s="369"/>
      <c r="B162" s="363"/>
      <c r="C162" s="382"/>
      <c r="D162" s="385"/>
      <c r="E162" s="369"/>
      <c r="F162" s="369"/>
      <c r="G162" s="377"/>
      <c r="H162" s="7"/>
      <c r="I162" s="377"/>
      <c r="J162" s="6"/>
      <c r="K162" s="377"/>
      <c r="L162" s="388"/>
      <c r="M162" s="391"/>
      <c r="N162" s="372"/>
    </row>
    <row r="163" spans="1:18" ht="12.75" customHeight="1">
      <c r="A163" s="369"/>
      <c r="B163" s="363"/>
      <c r="C163" s="382"/>
      <c r="D163" s="385"/>
      <c r="E163" s="369"/>
      <c r="F163" s="369"/>
      <c r="G163" s="377"/>
      <c r="H163" s="6"/>
      <c r="I163" s="377"/>
      <c r="J163" s="6"/>
      <c r="K163" s="377"/>
      <c r="L163" s="388"/>
      <c r="M163" s="391"/>
      <c r="N163" s="372"/>
    </row>
    <row r="164" spans="1:18" ht="15.75" customHeight="1">
      <c r="A164" s="370"/>
      <c r="B164" s="364"/>
      <c r="C164" s="383"/>
      <c r="D164" s="386"/>
      <c r="E164" s="370"/>
      <c r="F164" s="370"/>
      <c r="G164" s="378"/>
      <c r="H164" s="6"/>
      <c r="I164" s="378"/>
      <c r="J164" s="7"/>
      <c r="K164" s="378"/>
      <c r="L164" s="389"/>
      <c r="M164" s="392"/>
      <c r="N164" s="372"/>
      <c r="P164" s="77"/>
      <c r="Q164" s="77"/>
      <c r="R164" s="77"/>
    </row>
    <row r="165" spans="1:18" ht="15.75" customHeight="1">
      <c r="A165" s="350">
        <v>4</v>
      </c>
      <c r="B165" s="368"/>
      <c r="C165" s="381"/>
      <c r="D165" s="384"/>
      <c r="E165" s="350"/>
      <c r="F165" s="350"/>
      <c r="G165" s="376">
        <f>IF(ISNA(VLOOKUP(F165,'[1]P-ti'!A$2:C$151,3,FALSE)),IF(ISNA(VLOOKUP(F165,'[1]P-ti'!A$2:C$151,3,TRUE)),0,VLOOKUP(F165,'[1]P-ti'!A$2:C$151,3,TRUE)-1),VLOOKUP(F165,'[1]P-ti'!A$2:C$151,3,FALSE))</f>
        <v>0</v>
      </c>
      <c r="H165" s="6"/>
      <c r="I165" s="376">
        <f>IF(ISNA(VLOOKUP(H168,'[1]P-ti'!E$2:I$151,3,TRUE)),0,VLOOKUP(H168,'[1]P-ti'!E$2:I$151,3,TRUE))</f>
        <v>0</v>
      </c>
      <c r="J165" s="7"/>
      <c r="K165" s="376">
        <f>IF(ISNA(VLOOKUP(J168,'[1]P-ti'!F$2:K$151,2,TRUE)),0,VLOOKUP(J168,'[1]P-ti'!F$2:K$151,2,TRUE))</f>
        <v>0</v>
      </c>
      <c r="L165" s="387"/>
      <c r="M165" s="390">
        <f>IF(ISNA(VLOOKUP(L165,'[1]P-ti'!B$2:C$151,2,FALSE)),IF(ISNA(VLOOKUP(L165,'[1]P-ti'!B$2:C$151,2,TRUE)),0,VLOOKUP(L165,'[1]P-ti'!B$2:C$151,2,TRUE)-1),VLOOKUP(L165,'[1]P-ti'!B$2:C$151,2,FALSE))</f>
        <v>0</v>
      </c>
      <c r="N165" s="372">
        <f>G165+I165+K165+M165</f>
        <v>0</v>
      </c>
      <c r="P165" s="77"/>
      <c r="Q165" s="77"/>
      <c r="R165" s="77"/>
    </row>
    <row r="166" spans="1:18" ht="15.75" customHeight="1">
      <c r="A166" s="369"/>
      <c r="B166" s="363"/>
      <c r="C166" s="382"/>
      <c r="D166" s="385"/>
      <c r="E166" s="369"/>
      <c r="F166" s="369"/>
      <c r="G166" s="377"/>
      <c r="H166" s="6"/>
      <c r="I166" s="377"/>
      <c r="J166" s="6"/>
      <c r="K166" s="377"/>
      <c r="L166" s="388"/>
      <c r="M166" s="391"/>
      <c r="N166" s="372"/>
      <c r="P166" s="77"/>
      <c r="Q166" s="77"/>
      <c r="R166" s="77"/>
    </row>
    <row r="167" spans="1:18" ht="15.75" customHeight="1">
      <c r="A167" s="369"/>
      <c r="B167" s="363"/>
      <c r="C167" s="382"/>
      <c r="D167" s="385"/>
      <c r="E167" s="369"/>
      <c r="F167" s="369"/>
      <c r="G167" s="377"/>
      <c r="H167" s="6"/>
      <c r="I167" s="377"/>
      <c r="J167" s="6"/>
      <c r="K167" s="377"/>
      <c r="L167" s="388"/>
      <c r="M167" s="391"/>
      <c r="N167" s="372"/>
      <c r="P167" s="77"/>
      <c r="Q167" s="77"/>
      <c r="R167" s="77"/>
    </row>
    <row r="168" spans="1:18" ht="15.75" customHeight="1">
      <c r="A168" s="370"/>
      <c r="B168" s="364"/>
      <c r="C168" s="383"/>
      <c r="D168" s="386"/>
      <c r="E168" s="370"/>
      <c r="F168" s="370"/>
      <c r="G168" s="378"/>
      <c r="H168" s="6"/>
      <c r="I168" s="378"/>
      <c r="J168" s="7"/>
      <c r="K168" s="378"/>
      <c r="L168" s="389"/>
      <c r="M168" s="392"/>
      <c r="N168" s="372"/>
      <c r="P168" s="77"/>
      <c r="Q168" s="77"/>
      <c r="R168" s="77"/>
    </row>
    <row r="169" spans="1:18" ht="15.75" customHeight="1">
      <c r="A169" s="350">
        <v>5</v>
      </c>
      <c r="B169" s="368"/>
      <c r="C169" s="368"/>
      <c r="D169" s="384"/>
      <c r="E169" s="350"/>
      <c r="F169" s="350"/>
      <c r="G169" s="376">
        <f>IF(ISNA(VLOOKUP(F169,'[1]P-ti'!A$2:C$151,3,FALSE)),IF(ISNA(VLOOKUP(F169,'[1]P-ti'!A$2:C$151,3,TRUE)),0,VLOOKUP(F169,'[1]P-ti'!A$2:C$151,3,TRUE)-1),VLOOKUP(F169,'[1]P-ti'!A$2:C$151,3,FALSE))</f>
        <v>0</v>
      </c>
      <c r="H169" s="6"/>
      <c r="I169" s="376">
        <f>IF(ISNA(VLOOKUP(H172,'[1]P-ti'!E$2:I$151,3,TRUE)),0,VLOOKUP(H172,'[1]P-ti'!E$2:I$151,3,TRUE))</f>
        <v>0</v>
      </c>
      <c r="J169" s="6"/>
      <c r="K169" s="376">
        <f>IF(ISNA(VLOOKUP(J172,'[1]P-ti'!F$2:K$151,2,TRUE)),0,VLOOKUP(J172,'[1]P-ti'!F$2:K$151,2,TRUE))</f>
        <v>0</v>
      </c>
      <c r="L169" s="387"/>
      <c r="M169" s="390">
        <f>IF(ISNA(VLOOKUP(L169,'[1]P-ti'!B$2:C$151,2,FALSE)),IF(ISNA(VLOOKUP(L169,'[1]P-ti'!B$2:C$151,2,TRUE)),0,VLOOKUP(L169,'[1]P-ti'!B$2:C$151,2,TRUE)-1),VLOOKUP(L169,'[1]P-ti'!B$2:C$151,2,FALSE))</f>
        <v>0</v>
      </c>
      <c r="N169" s="372">
        <f>G169+I169+K169+M169</f>
        <v>0</v>
      </c>
      <c r="P169" s="77"/>
      <c r="Q169" s="77"/>
      <c r="R169" s="77"/>
    </row>
    <row r="170" spans="1:18" ht="15.75" customHeight="1">
      <c r="A170" s="369"/>
      <c r="B170" s="363"/>
      <c r="C170" s="363"/>
      <c r="D170" s="385"/>
      <c r="E170" s="369"/>
      <c r="F170" s="369"/>
      <c r="G170" s="377"/>
      <c r="H170" s="6"/>
      <c r="I170" s="377"/>
      <c r="J170" s="6"/>
      <c r="K170" s="377"/>
      <c r="L170" s="388"/>
      <c r="M170" s="391"/>
      <c r="N170" s="372"/>
      <c r="P170" s="77"/>
      <c r="Q170" s="77"/>
      <c r="R170" s="77"/>
    </row>
    <row r="171" spans="1:18" ht="15.75" customHeight="1">
      <c r="A171" s="369"/>
      <c r="B171" s="363"/>
      <c r="C171" s="363"/>
      <c r="D171" s="385"/>
      <c r="E171" s="369"/>
      <c r="F171" s="369"/>
      <c r="G171" s="377"/>
      <c r="H171" s="6"/>
      <c r="I171" s="377"/>
      <c r="J171" s="6"/>
      <c r="K171" s="377"/>
      <c r="L171" s="388"/>
      <c r="M171" s="391"/>
      <c r="N171" s="372"/>
      <c r="P171" s="77"/>
      <c r="Q171" s="77"/>
      <c r="R171" s="77"/>
    </row>
    <row r="172" spans="1:18" ht="12.75" customHeight="1">
      <c r="A172" s="370"/>
      <c r="B172" s="364"/>
      <c r="C172" s="364"/>
      <c r="D172" s="386"/>
      <c r="E172" s="370"/>
      <c r="F172" s="370"/>
      <c r="G172" s="378"/>
      <c r="H172" s="6"/>
      <c r="I172" s="378"/>
      <c r="J172" s="7"/>
      <c r="K172" s="378"/>
      <c r="L172" s="389"/>
      <c r="M172" s="392"/>
      <c r="N172" s="372"/>
    </row>
    <row r="173" spans="1:18" ht="15.75" customHeight="1">
      <c r="A173" s="350">
        <v>6</v>
      </c>
      <c r="B173" s="368"/>
      <c r="C173" s="368"/>
      <c r="D173" s="384"/>
      <c r="E173" s="350"/>
      <c r="F173" s="350"/>
      <c r="G173" s="376">
        <f>IF(ISNA(VLOOKUP(F173,'[1]P-ti'!A$2:C$151,3,FALSE)),IF(ISNA(VLOOKUP(F173,'[1]P-ti'!A$2:C$151,3,TRUE)),0,VLOOKUP(F173,'[1]P-ti'!A$2:C$151,3,TRUE)-1),VLOOKUP(F173,'[1]P-ti'!A$2:C$151,3,FALSE))</f>
        <v>0</v>
      </c>
      <c r="H173" s="6"/>
      <c r="I173" s="376">
        <f>IF(ISNA(VLOOKUP(H176,'[1]P-ti'!E$2:I$151,3,TRUE)),0,VLOOKUP(H176,'[1]P-ti'!E$2:I$151,3,TRUE))</f>
        <v>0</v>
      </c>
      <c r="J173" s="6"/>
      <c r="K173" s="376">
        <f>IF(ISNA(VLOOKUP(J176,'[1]P-ti'!F$2:K$151,2,TRUE)),0,VLOOKUP(J176,'[1]P-ti'!F$2:K$151,2,TRUE))</f>
        <v>0</v>
      </c>
      <c r="L173" s="387"/>
      <c r="M173" s="390">
        <f>IF(ISNA(VLOOKUP(L173,'[1]P-ti'!B$2:C$151,2,FALSE)),IF(ISNA(VLOOKUP(L173,'[1]P-ti'!B$2:C$151,2,TRUE)),0,VLOOKUP(L173,'[1]P-ti'!B$2:C$151,2,TRUE)-1),VLOOKUP(L173,'[1]P-ti'!B$2:C$151,2,FALSE))</f>
        <v>0</v>
      </c>
      <c r="N173" s="372">
        <f>G173+I173+K173+M173</f>
        <v>0</v>
      </c>
      <c r="P173" s="77"/>
      <c r="Q173" s="77"/>
      <c r="R173" s="77"/>
    </row>
    <row r="174" spans="1:18" ht="15.75" customHeight="1">
      <c r="A174" s="369"/>
      <c r="B174" s="363"/>
      <c r="C174" s="363"/>
      <c r="D174" s="385"/>
      <c r="E174" s="369"/>
      <c r="F174" s="369"/>
      <c r="G174" s="377"/>
      <c r="H174" s="6"/>
      <c r="I174" s="377"/>
      <c r="J174" s="6"/>
      <c r="K174" s="377"/>
      <c r="L174" s="388"/>
      <c r="M174" s="391"/>
      <c r="N174" s="372"/>
      <c r="P174" s="77"/>
      <c r="Q174" s="77"/>
      <c r="R174" s="77"/>
    </row>
    <row r="175" spans="1:18" ht="15.75" customHeight="1">
      <c r="A175" s="369"/>
      <c r="B175" s="363"/>
      <c r="C175" s="363"/>
      <c r="D175" s="385"/>
      <c r="E175" s="369"/>
      <c r="F175" s="369"/>
      <c r="G175" s="377"/>
      <c r="H175" s="6"/>
      <c r="I175" s="377"/>
      <c r="J175" s="6"/>
      <c r="K175" s="377"/>
      <c r="L175" s="388"/>
      <c r="M175" s="391"/>
      <c r="N175" s="372"/>
      <c r="P175" s="77"/>
      <c r="Q175" s="77"/>
      <c r="R175" s="77"/>
    </row>
    <row r="176" spans="1:18" ht="12.75" customHeight="1">
      <c r="A176" s="370"/>
      <c r="B176" s="364"/>
      <c r="C176" s="364"/>
      <c r="D176" s="386"/>
      <c r="E176" s="370"/>
      <c r="F176" s="370"/>
      <c r="G176" s="378"/>
      <c r="H176" s="6"/>
      <c r="I176" s="378"/>
      <c r="J176" s="7"/>
      <c r="K176" s="378"/>
      <c r="L176" s="389"/>
      <c r="M176" s="392"/>
      <c r="N176" s="372"/>
    </row>
    <row r="177" spans="1:18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40"/>
      <c r="K177" s="42"/>
      <c r="L177" s="3"/>
      <c r="M177" s="42"/>
      <c r="N177" s="41"/>
    </row>
    <row r="178" spans="1:1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40"/>
      <c r="K178" s="42"/>
      <c r="L178" s="3"/>
      <c r="M178" s="42"/>
      <c r="N178" s="41"/>
    </row>
    <row r="179" spans="1:18" ht="22.5" customHeight="1">
      <c r="A179" s="1"/>
      <c r="B179" s="1"/>
      <c r="C179" s="1"/>
      <c r="D179" s="1"/>
      <c r="E179" s="1"/>
      <c r="F179" s="1"/>
      <c r="G179" s="1"/>
      <c r="H179" s="1"/>
      <c r="I179" s="1"/>
      <c r="J179" s="10" t="s">
        <v>12</v>
      </c>
      <c r="K179" s="11"/>
      <c r="L179" s="12"/>
      <c r="M179" s="11"/>
      <c r="N179" s="60">
        <f>N153+N157+N161+N165+N173</f>
        <v>0</v>
      </c>
    </row>
    <row r="180" spans="1:18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40"/>
      <c r="K180" s="42"/>
      <c r="L180" s="3"/>
      <c r="M180" s="42"/>
      <c r="N180" s="61"/>
    </row>
    <row r="181" spans="1:18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40"/>
      <c r="K181" s="42"/>
      <c r="L181" s="3"/>
      <c r="M181" s="42"/>
      <c r="N181" s="61"/>
    </row>
    <row r="182" spans="1:18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40"/>
      <c r="K182" s="42"/>
      <c r="L182" s="3"/>
      <c r="M182" s="42"/>
      <c r="N182" s="61"/>
    </row>
    <row r="187" spans="1:18" ht="20.25">
      <c r="A187" s="3"/>
      <c r="B187" s="1"/>
      <c r="C187" s="1"/>
      <c r="D187" s="346" t="s">
        <v>329</v>
      </c>
      <c r="E187" s="346"/>
      <c r="F187" s="346"/>
      <c r="G187" s="346"/>
      <c r="H187" s="346"/>
      <c r="I187" s="346"/>
      <c r="J187" s="346"/>
      <c r="K187" s="346"/>
      <c r="L187" s="50"/>
      <c r="M187" s="50"/>
      <c r="N187" s="4"/>
    </row>
    <row r="188" spans="1:18" ht="21.75">
      <c r="A188" s="1"/>
      <c r="D188" s="34"/>
      <c r="E188" s="347" t="s">
        <v>386</v>
      </c>
      <c r="F188" s="347"/>
      <c r="G188" s="347"/>
      <c r="H188" s="347"/>
      <c r="I188" s="347"/>
      <c r="J188" s="347"/>
      <c r="K188" s="34"/>
      <c r="L188" s="50"/>
      <c r="M188" s="50"/>
      <c r="N188" s="4"/>
    </row>
    <row r="189" spans="1:18" ht="20.25">
      <c r="A189" s="51" t="s">
        <v>15</v>
      </c>
      <c r="B189" s="398"/>
      <c r="C189" s="398"/>
      <c r="E189" s="34"/>
      <c r="F189" s="34"/>
      <c r="G189" s="34"/>
      <c r="H189" s="34"/>
      <c r="I189" s="34"/>
      <c r="J189" s="34"/>
      <c r="K189" s="34"/>
      <c r="L189" s="50"/>
      <c r="M189" s="50"/>
      <c r="N189" s="4"/>
    </row>
    <row r="190" spans="1:18" ht="21.75" customHeight="1">
      <c r="A190" s="396" t="s">
        <v>331</v>
      </c>
      <c r="B190" s="349" t="s">
        <v>2</v>
      </c>
      <c r="C190" s="349" t="s">
        <v>391</v>
      </c>
      <c r="D190" s="349" t="s">
        <v>328</v>
      </c>
      <c r="F190" s="397" t="s">
        <v>3</v>
      </c>
      <c r="G190" s="397"/>
      <c r="H190" s="397" t="s">
        <v>4</v>
      </c>
      <c r="I190" s="397"/>
      <c r="J190" s="397" t="s">
        <v>5</v>
      </c>
      <c r="K190" s="397"/>
      <c r="L190" s="349" t="s">
        <v>6</v>
      </c>
      <c r="M190" s="349"/>
      <c r="N190" s="343" t="s">
        <v>7</v>
      </c>
    </row>
    <row r="191" spans="1:18" ht="25.5" customHeight="1">
      <c r="A191" s="396"/>
      <c r="B191" s="349"/>
      <c r="C191" s="349"/>
      <c r="D191" s="349"/>
      <c r="F191" s="53" t="s">
        <v>8</v>
      </c>
      <c r="G191" s="53" t="s">
        <v>9</v>
      </c>
      <c r="H191" s="53" t="s">
        <v>8</v>
      </c>
      <c r="I191" s="53" t="s">
        <v>9</v>
      </c>
      <c r="J191" s="53" t="s">
        <v>8</v>
      </c>
      <c r="K191" s="53" t="s">
        <v>9</v>
      </c>
      <c r="L191" s="52" t="s">
        <v>8</v>
      </c>
      <c r="M191" s="52" t="s">
        <v>9</v>
      </c>
      <c r="N191" s="394"/>
    </row>
    <row r="192" spans="1:18" ht="15" customHeight="1">
      <c r="A192" s="350">
        <v>1</v>
      </c>
      <c r="B192" s="368"/>
      <c r="C192" s="368"/>
      <c r="D192" s="384"/>
      <c r="E192" s="350"/>
      <c r="F192" s="350"/>
      <c r="G192" s="376">
        <f>IF(ISNA(VLOOKUP(F192,'[1]P-ti'!A$2:C$151,3,FALSE)),IF(ISNA(VLOOKUP(F192,'[1]P-ti'!A$2:C$151,3,TRUE)),0,VLOOKUP(F192,'[1]P-ti'!A$2:C$151,3,TRUE)-1),VLOOKUP(F192,'[1]P-ti'!A$2:C$151,3,FALSE))</f>
        <v>0</v>
      </c>
      <c r="H192" s="6"/>
      <c r="I192" s="376">
        <f>IF(ISNA(VLOOKUP(H195,'[1]P-ti'!E$2:I$151,3,TRUE)),0,VLOOKUP(H195,'[1]P-ti'!E$2:I$151,3,TRUE))</f>
        <v>0</v>
      </c>
      <c r="J192" s="6"/>
      <c r="K192" s="376">
        <f>IF(ISNA(VLOOKUP(J195,'[1]P-ti'!F$2:K$151,2,TRUE)),0,VLOOKUP(J195,'[1]P-ti'!F$2:K$151,2,TRUE))</f>
        <v>0</v>
      </c>
      <c r="L192" s="387"/>
      <c r="M192" s="390">
        <f>IF(ISNA(VLOOKUP(L192,'[1]P-ti'!B$2:C$151,2,FALSE)),IF(ISNA(VLOOKUP(L192,'[1]P-ti'!B$2:C$151,2,TRUE)),0,VLOOKUP(L192,'[1]P-ti'!B$2:C$151,2,TRUE)-1),VLOOKUP(L192,'[1]P-ti'!B$2:C$151,2,FALSE))</f>
        <v>0</v>
      </c>
      <c r="N192" s="395">
        <f>G192+I192+K192+M192</f>
        <v>0</v>
      </c>
      <c r="P192" s="108"/>
      <c r="Q192" s="126"/>
      <c r="R192" s="9"/>
    </row>
    <row r="193" spans="1:18" ht="13.5" customHeight="1">
      <c r="A193" s="369"/>
      <c r="B193" s="363"/>
      <c r="C193" s="363"/>
      <c r="D193" s="385"/>
      <c r="E193" s="369"/>
      <c r="F193" s="369"/>
      <c r="G193" s="377"/>
      <c r="H193" s="6"/>
      <c r="I193" s="377"/>
      <c r="J193" s="6"/>
      <c r="K193" s="377"/>
      <c r="L193" s="388"/>
      <c r="M193" s="391"/>
      <c r="N193" s="395"/>
      <c r="P193" s="108"/>
      <c r="Q193" s="126"/>
      <c r="R193" s="9"/>
    </row>
    <row r="194" spans="1:18" ht="18.75" customHeight="1">
      <c r="A194" s="369"/>
      <c r="B194" s="363"/>
      <c r="C194" s="363"/>
      <c r="D194" s="385"/>
      <c r="E194" s="369"/>
      <c r="F194" s="369"/>
      <c r="G194" s="377"/>
      <c r="H194" s="6"/>
      <c r="I194" s="377"/>
      <c r="J194" s="6"/>
      <c r="K194" s="377"/>
      <c r="L194" s="388"/>
      <c r="M194" s="391"/>
      <c r="N194" s="395"/>
      <c r="P194" s="108"/>
      <c r="Q194" s="126"/>
      <c r="R194" s="9"/>
    </row>
    <row r="195" spans="1:18" ht="17.25" customHeight="1">
      <c r="A195" s="370"/>
      <c r="B195" s="364"/>
      <c r="C195" s="364"/>
      <c r="D195" s="386"/>
      <c r="E195" s="370"/>
      <c r="F195" s="370"/>
      <c r="G195" s="378"/>
      <c r="H195" s="6"/>
      <c r="I195" s="378"/>
      <c r="J195" s="7"/>
      <c r="K195" s="378"/>
      <c r="L195" s="389"/>
      <c r="M195" s="392"/>
      <c r="N195" s="395"/>
      <c r="P195" s="108"/>
      <c r="Q195" s="126"/>
      <c r="R195" s="9"/>
    </row>
    <row r="196" spans="1:18" ht="13.5" customHeight="1">
      <c r="A196" s="350">
        <v>2</v>
      </c>
      <c r="B196" s="368"/>
      <c r="C196" s="368"/>
      <c r="D196" s="384"/>
      <c r="E196" s="350"/>
      <c r="F196" s="350"/>
      <c r="G196" s="376">
        <f>IF(ISNA(VLOOKUP(F196,'[1]P-ti'!A$2:C$151,3,FALSE)),IF(ISNA(VLOOKUP(F196,'[1]P-ti'!A$2:C$151,3,TRUE)),0,VLOOKUP(F196,'[1]P-ti'!A$2:C$151,3,TRUE)-1),VLOOKUP(F196,'[1]P-ti'!A$2:C$151,3,FALSE))</f>
        <v>0</v>
      </c>
      <c r="H196" s="7"/>
      <c r="I196" s="376">
        <f>IF(ISNA(VLOOKUP(H199,'[1]P-ti'!E$2:I$151,3,TRUE)),0,VLOOKUP(H199,'[1]P-ti'!E$2:I$151,3,TRUE))</f>
        <v>0</v>
      </c>
      <c r="J196" s="7"/>
      <c r="K196" s="376">
        <f>IF(ISNA(VLOOKUP(J199,'[1]P-ti'!F$2:K$151,2,TRUE)),0,VLOOKUP(J199,'[1]P-ti'!F$2:K$151,2,TRUE))</f>
        <v>0</v>
      </c>
      <c r="L196" s="387"/>
      <c r="M196" s="390">
        <f>IF(ISNA(VLOOKUP(L196,'[1]P-ti'!B$2:C$151,2,FALSE)),IF(ISNA(VLOOKUP(L196,'[1]P-ti'!B$2:C$151,2,TRUE)),0,VLOOKUP(L196,'[1]P-ti'!B$2:C$151,2,TRUE)-1),VLOOKUP(L196,'[1]P-ti'!B$2:C$151,2,FALSE))</f>
        <v>0</v>
      </c>
      <c r="N196" s="393">
        <f>G196+I196+K196+M196</f>
        <v>0</v>
      </c>
      <c r="P196" s="108"/>
      <c r="Q196" s="126"/>
      <c r="R196" s="9"/>
    </row>
    <row r="197" spans="1:18" ht="13.5" customHeight="1">
      <c r="A197" s="369"/>
      <c r="B197" s="363"/>
      <c r="C197" s="363"/>
      <c r="D197" s="385"/>
      <c r="E197" s="369"/>
      <c r="F197" s="369"/>
      <c r="G197" s="377"/>
      <c r="H197" s="6"/>
      <c r="I197" s="377"/>
      <c r="J197" s="6"/>
      <c r="K197" s="377"/>
      <c r="L197" s="388"/>
      <c r="M197" s="391"/>
      <c r="N197" s="393"/>
      <c r="P197" s="108"/>
      <c r="Q197" s="126"/>
      <c r="R197" s="9"/>
    </row>
    <row r="198" spans="1:18" ht="12.75" customHeight="1">
      <c r="A198" s="369"/>
      <c r="B198" s="363"/>
      <c r="C198" s="363"/>
      <c r="D198" s="385"/>
      <c r="E198" s="369"/>
      <c r="F198" s="369"/>
      <c r="G198" s="377"/>
      <c r="H198" s="6"/>
      <c r="I198" s="377"/>
      <c r="J198" s="6"/>
      <c r="K198" s="377"/>
      <c r="L198" s="388"/>
      <c r="M198" s="391"/>
      <c r="N198" s="393"/>
      <c r="P198" s="108"/>
      <c r="Q198" s="126"/>
      <c r="R198" s="9"/>
    </row>
    <row r="199" spans="1:18" ht="12.75" customHeight="1">
      <c r="A199" s="370"/>
      <c r="B199" s="364"/>
      <c r="C199" s="364"/>
      <c r="D199" s="386"/>
      <c r="E199" s="370"/>
      <c r="F199" s="370"/>
      <c r="G199" s="378"/>
      <c r="H199" s="7"/>
      <c r="I199" s="378"/>
      <c r="J199" s="7"/>
      <c r="K199" s="378"/>
      <c r="L199" s="389"/>
      <c r="M199" s="392"/>
      <c r="N199" s="393"/>
      <c r="P199" s="72"/>
      <c r="Q199" s="72"/>
    </row>
    <row r="200" spans="1:18" ht="12.75" customHeight="1">
      <c r="A200" s="350">
        <v>3</v>
      </c>
      <c r="B200" s="368"/>
      <c r="C200" s="381"/>
      <c r="D200" s="384"/>
      <c r="E200" s="350"/>
      <c r="F200" s="350"/>
      <c r="G200" s="376">
        <f>IF(ISNA(VLOOKUP(F200,'[1]P-ti'!A$2:C$151,3,FALSE)),IF(ISNA(VLOOKUP(F200,'[1]P-ti'!A$2:C$151,3,TRUE)),0,VLOOKUP(F200,'[1]P-ti'!A$2:C$151,3,TRUE)-1),VLOOKUP(F200,'[1]P-ti'!A$2:C$151,3,FALSE))</f>
        <v>0</v>
      </c>
      <c r="H200" s="7"/>
      <c r="I200" s="376">
        <f>IF(ISNA(VLOOKUP(H203,'[1]P-ti'!E$2:I$151,3,TRUE)),0,VLOOKUP(H203,'[1]P-ti'!E$2:I$151,3,TRUE))</f>
        <v>0</v>
      </c>
      <c r="J200" s="6"/>
      <c r="K200" s="376">
        <f>IF(ISNA(VLOOKUP(J203,'[1]P-ti'!F$2:K$151,2,TRUE)),0,VLOOKUP(J203,'[1]P-ti'!F$2:K$151,2,TRUE))</f>
        <v>0</v>
      </c>
      <c r="L200" s="387"/>
      <c r="M200" s="390">
        <f>IF(ISNA(VLOOKUP(L200,'[1]P-ti'!B$2:C$151,2,FALSE)),IF(ISNA(VLOOKUP(L200,'[1]P-ti'!B$2:C$151,2,TRUE)),0,VLOOKUP(L200,'[1]P-ti'!B$2:C$151,2,TRUE)-1),VLOOKUP(L200,'[1]P-ti'!B$2:C$151,2,FALSE))</f>
        <v>0</v>
      </c>
      <c r="N200" s="372">
        <f>G200+I200+K200+M200</f>
        <v>0</v>
      </c>
      <c r="P200" s="72"/>
      <c r="Q200" s="72"/>
    </row>
    <row r="201" spans="1:18" ht="12.75" customHeight="1">
      <c r="A201" s="369"/>
      <c r="B201" s="363"/>
      <c r="C201" s="382"/>
      <c r="D201" s="385"/>
      <c r="E201" s="369"/>
      <c r="F201" s="369"/>
      <c r="G201" s="377"/>
      <c r="H201" s="7"/>
      <c r="I201" s="377"/>
      <c r="J201" s="6"/>
      <c r="K201" s="377"/>
      <c r="L201" s="388"/>
      <c r="M201" s="391"/>
      <c r="N201" s="372"/>
      <c r="P201" s="72"/>
      <c r="Q201" s="72"/>
    </row>
    <row r="202" spans="1:18" ht="12.75" customHeight="1">
      <c r="A202" s="369"/>
      <c r="B202" s="363"/>
      <c r="C202" s="382"/>
      <c r="D202" s="385"/>
      <c r="E202" s="369"/>
      <c r="F202" s="369"/>
      <c r="G202" s="377"/>
      <c r="H202" s="6"/>
      <c r="I202" s="377"/>
      <c r="J202" s="6"/>
      <c r="K202" s="377"/>
      <c r="L202" s="388"/>
      <c r="M202" s="391"/>
      <c r="N202" s="372"/>
      <c r="P202" s="72"/>
      <c r="Q202" s="72"/>
    </row>
    <row r="203" spans="1:18" ht="12.75" customHeight="1">
      <c r="A203" s="370"/>
      <c r="B203" s="364"/>
      <c r="C203" s="383"/>
      <c r="D203" s="386"/>
      <c r="E203" s="370"/>
      <c r="F203" s="370"/>
      <c r="G203" s="378"/>
      <c r="H203" s="6"/>
      <c r="I203" s="378"/>
      <c r="J203" s="7"/>
      <c r="K203" s="378"/>
      <c r="L203" s="389"/>
      <c r="M203" s="392"/>
      <c r="N203" s="372"/>
      <c r="P203" s="72"/>
      <c r="Q203" s="72"/>
    </row>
    <row r="204" spans="1:18" ht="12.75" customHeight="1">
      <c r="A204" s="350">
        <v>4</v>
      </c>
      <c r="B204" s="368"/>
      <c r="C204" s="368"/>
      <c r="D204" s="384"/>
      <c r="E204" s="350"/>
      <c r="F204" s="350"/>
      <c r="G204" s="376">
        <f>IF(ISNA(VLOOKUP(F204,'[1]P-ti'!A$2:C$151,3,FALSE)),IF(ISNA(VLOOKUP(F204,'[1]P-ti'!A$2:C$151,3,TRUE)),0,VLOOKUP(F204,'[1]P-ti'!A$2:C$151,3,TRUE)-1),VLOOKUP(F204,'[1]P-ti'!A$2:C$151,3,FALSE))</f>
        <v>0</v>
      </c>
      <c r="H204" s="6"/>
      <c r="I204" s="376">
        <f>IF(ISNA(VLOOKUP(H207,'[1]P-ti'!E$2:I$151,3,TRUE)),0,VLOOKUP(H207,'[1]P-ti'!E$2:I$151,3,TRUE))</f>
        <v>0</v>
      </c>
      <c r="J204" s="7"/>
      <c r="K204" s="376">
        <f>IF(ISNA(VLOOKUP(J207,'[1]P-ti'!F$2:K$151,2,TRUE)),0,VLOOKUP(J207,'[1]P-ti'!F$2:K$151,2,TRUE))</f>
        <v>0</v>
      </c>
      <c r="L204" s="387"/>
      <c r="M204" s="390">
        <f>IF(ISNA(VLOOKUP(L204,'[1]P-ti'!B$2:C$151,2,FALSE)),IF(ISNA(VLOOKUP(L204,'[1]P-ti'!B$2:C$151,2,TRUE)),0,VLOOKUP(L204,'[1]P-ti'!B$2:C$151,2,TRUE)-1),VLOOKUP(L204,'[1]P-ti'!B$2:C$151,2,FALSE))</f>
        <v>0</v>
      </c>
      <c r="N204" s="372">
        <f>G204+I204+K204+M204</f>
        <v>0</v>
      </c>
      <c r="P204" s="72"/>
      <c r="Q204" s="72"/>
    </row>
    <row r="205" spans="1:18" ht="12.75" customHeight="1">
      <c r="A205" s="369"/>
      <c r="B205" s="363"/>
      <c r="C205" s="363"/>
      <c r="D205" s="385"/>
      <c r="E205" s="369"/>
      <c r="F205" s="369"/>
      <c r="G205" s="377"/>
      <c r="H205" s="6"/>
      <c r="I205" s="377"/>
      <c r="J205" s="6"/>
      <c r="K205" s="377"/>
      <c r="L205" s="388"/>
      <c r="M205" s="391"/>
      <c r="N205" s="372"/>
      <c r="P205" s="72"/>
      <c r="Q205" s="72"/>
    </row>
    <row r="206" spans="1:18" ht="12.75" customHeight="1">
      <c r="A206" s="369"/>
      <c r="B206" s="363"/>
      <c r="C206" s="363"/>
      <c r="D206" s="385"/>
      <c r="E206" s="369"/>
      <c r="F206" s="369"/>
      <c r="G206" s="377"/>
      <c r="H206" s="6"/>
      <c r="I206" s="377"/>
      <c r="J206" s="6"/>
      <c r="K206" s="377"/>
      <c r="L206" s="388"/>
      <c r="M206" s="391"/>
      <c r="N206" s="372"/>
      <c r="P206" s="9"/>
      <c r="Q206" s="9"/>
    </row>
    <row r="207" spans="1:18" ht="12.75" customHeight="1">
      <c r="A207" s="370"/>
      <c r="B207" s="364"/>
      <c r="C207" s="364"/>
      <c r="D207" s="386"/>
      <c r="E207" s="370"/>
      <c r="F207" s="370"/>
      <c r="G207" s="378"/>
      <c r="H207" s="6"/>
      <c r="I207" s="378"/>
      <c r="J207" s="7"/>
      <c r="K207" s="378"/>
      <c r="L207" s="389"/>
      <c r="M207" s="392"/>
      <c r="N207" s="372"/>
      <c r="P207" s="9"/>
      <c r="Q207" s="9"/>
    </row>
    <row r="208" spans="1:18" ht="12.75" customHeight="1">
      <c r="A208" s="350">
        <v>5</v>
      </c>
      <c r="B208" s="368"/>
      <c r="C208" s="381"/>
      <c r="D208" s="384"/>
      <c r="E208" s="350"/>
      <c r="F208" s="350"/>
      <c r="G208" s="376">
        <f>IF(ISNA(VLOOKUP(F208,'[1]P-ti'!A$2:C$151,3,FALSE)),IF(ISNA(VLOOKUP(F208,'[1]P-ti'!A$2:C$151,3,TRUE)),0,VLOOKUP(F208,'[1]P-ti'!A$2:C$151,3,TRUE)-1),VLOOKUP(F208,'[1]P-ti'!A$2:C$151,3,FALSE))</f>
        <v>0</v>
      </c>
      <c r="H208" s="6"/>
      <c r="I208" s="376">
        <f>IF(ISNA(VLOOKUP(H211,'[1]P-ti'!E$2:I$151,3,TRUE)),0,VLOOKUP(H211,'[1]P-ti'!E$2:I$151,3,TRUE))</f>
        <v>0</v>
      </c>
      <c r="J208" s="6"/>
      <c r="K208" s="376">
        <f>IF(ISNA(VLOOKUP(J211,'[1]P-ti'!F$2:K$151,2,TRUE)),0,VLOOKUP(J211,'[1]P-ti'!F$2:K$151,2,TRUE))</f>
        <v>0</v>
      </c>
      <c r="L208" s="387"/>
      <c r="M208" s="390">
        <f>IF(ISNA(VLOOKUP(L208,'[1]P-ti'!B$2:C$151,2,FALSE)),IF(ISNA(VLOOKUP(L208,'[1]P-ti'!B$2:C$151,2,TRUE)),0,VLOOKUP(L208,'[1]P-ti'!B$2:C$151,2,TRUE)-1),VLOOKUP(L208,'[1]P-ti'!B$2:C$151,2,FALSE))</f>
        <v>0</v>
      </c>
      <c r="N208" s="372">
        <f>G208+I208+K208+M208</f>
        <v>0</v>
      </c>
    </row>
    <row r="209" spans="1:14" ht="12.75" customHeight="1">
      <c r="A209" s="369"/>
      <c r="B209" s="363"/>
      <c r="C209" s="382"/>
      <c r="D209" s="385"/>
      <c r="E209" s="369"/>
      <c r="F209" s="369"/>
      <c r="G209" s="377"/>
      <c r="H209" s="6"/>
      <c r="I209" s="377"/>
      <c r="J209" s="6"/>
      <c r="K209" s="377"/>
      <c r="L209" s="388"/>
      <c r="M209" s="391"/>
      <c r="N209" s="372"/>
    </row>
    <row r="210" spans="1:14" ht="12.75" customHeight="1">
      <c r="A210" s="369"/>
      <c r="B210" s="363"/>
      <c r="C210" s="382"/>
      <c r="D210" s="385"/>
      <c r="E210" s="369"/>
      <c r="F210" s="369"/>
      <c r="G210" s="377"/>
      <c r="H210" s="6"/>
      <c r="I210" s="377"/>
      <c r="J210" s="6"/>
      <c r="K210" s="377"/>
      <c r="L210" s="388"/>
      <c r="M210" s="391"/>
      <c r="N210" s="372"/>
    </row>
    <row r="211" spans="1:14" ht="12.75" customHeight="1">
      <c r="A211" s="370"/>
      <c r="B211" s="364"/>
      <c r="C211" s="383"/>
      <c r="D211" s="386"/>
      <c r="E211" s="370"/>
      <c r="F211" s="370"/>
      <c r="G211" s="378"/>
      <c r="H211" s="6"/>
      <c r="I211" s="378"/>
      <c r="J211" s="7"/>
      <c r="K211" s="378"/>
      <c r="L211" s="389"/>
      <c r="M211" s="392"/>
      <c r="N211" s="372"/>
    </row>
    <row r="212" spans="1:14" ht="12.75" customHeight="1">
      <c r="A212" s="350">
        <v>6</v>
      </c>
      <c r="B212" s="368"/>
      <c r="C212" s="368"/>
      <c r="D212" s="384"/>
      <c r="E212" s="350"/>
      <c r="F212" s="350"/>
      <c r="G212" s="376">
        <f>IF(ISNA(VLOOKUP(F212,'[1]P-ti'!A$2:C$151,3,FALSE)),IF(ISNA(VLOOKUP(F212,'[1]P-ti'!A$2:C$151,3,TRUE)),0,VLOOKUP(F212,'[1]P-ti'!A$2:C$151,3,TRUE)-1),VLOOKUP(F212,'[1]P-ti'!A$2:C$151,3,FALSE))</f>
        <v>0</v>
      </c>
      <c r="H212" s="6"/>
      <c r="I212" s="376">
        <f>IF(ISNA(VLOOKUP(H215,'[1]P-ti'!E$2:I$151,3,TRUE)),0,VLOOKUP(H215,'[1]P-ti'!E$2:I$151,3,TRUE))</f>
        <v>0</v>
      </c>
      <c r="J212" s="6"/>
      <c r="K212" s="376">
        <f>IF(ISNA(VLOOKUP(J215,'[1]P-ti'!F$2:K$151,2,TRUE)),0,VLOOKUP(J215,'[1]P-ti'!F$2:K$151,2,TRUE))</f>
        <v>0</v>
      </c>
      <c r="L212" s="387"/>
      <c r="M212" s="390">
        <f>IF(ISNA(VLOOKUP(L212,'[1]P-ti'!B$2:C$151,2,FALSE)),IF(ISNA(VLOOKUP(L212,'[1]P-ti'!B$2:C$151,2,TRUE)),0,VLOOKUP(L212,'[1]P-ti'!B$2:C$151,2,TRUE)-1),VLOOKUP(L212,'[1]P-ti'!B$2:C$151,2,FALSE))</f>
        <v>0</v>
      </c>
      <c r="N212" s="372">
        <f>G212+I212+K212+M212</f>
        <v>0</v>
      </c>
    </row>
    <row r="213" spans="1:14" ht="12.75" customHeight="1">
      <c r="A213" s="369"/>
      <c r="B213" s="363"/>
      <c r="C213" s="363"/>
      <c r="D213" s="385"/>
      <c r="E213" s="369"/>
      <c r="F213" s="369"/>
      <c r="G213" s="377"/>
      <c r="H213" s="6"/>
      <c r="I213" s="377"/>
      <c r="J213" s="6"/>
      <c r="K213" s="377"/>
      <c r="L213" s="388"/>
      <c r="M213" s="391"/>
      <c r="N213" s="372"/>
    </row>
    <row r="214" spans="1:14" ht="12.75" customHeight="1">
      <c r="A214" s="369"/>
      <c r="B214" s="363"/>
      <c r="C214" s="363"/>
      <c r="D214" s="385"/>
      <c r="E214" s="369"/>
      <c r="F214" s="369"/>
      <c r="G214" s="377"/>
      <c r="H214" s="6"/>
      <c r="I214" s="377"/>
      <c r="J214" s="6"/>
      <c r="K214" s="377"/>
      <c r="L214" s="388"/>
      <c r="M214" s="391"/>
      <c r="N214" s="372"/>
    </row>
    <row r="215" spans="1:14" ht="12.75" customHeight="1">
      <c r="A215" s="370"/>
      <c r="B215" s="363"/>
      <c r="C215" s="363"/>
      <c r="D215" s="385"/>
      <c r="E215" s="370"/>
      <c r="F215" s="370"/>
      <c r="G215" s="378"/>
      <c r="H215" s="6"/>
      <c r="I215" s="378"/>
      <c r="J215" s="7"/>
      <c r="K215" s="378"/>
      <c r="L215" s="389"/>
      <c r="M215" s="392"/>
      <c r="N215" s="372"/>
    </row>
    <row r="216" spans="1:14" ht="12.75" customHeight="1">
      <c r="A216" s="35"/>
      <c r="B216" s="125"/>
      <c r="C216" s="123"/>
      <c r="D216" s="127"/>
      <c r="E216" s="35"/>
      <c r="F216" s="35"/>
      <c r="G216" s="37"/>
      <c r="H216" s="38"/>
      <c r="I216" s="37"/>
      <c r="J216" s="39"/>
      <c r="K216" s="37"/>
      <c r="L216" s="63"/>
      <c r="M216" s="64"/>
      <c r="N216" s="65"/>
    </row>
    <row r="217" spans="1:14" ht="25.5" customHeight="1">
      <c r="A217" s="1"/>
      <c r="B217" s="1"/>
      <c r="C217" s="1"/>
      <c r="D217" s="1"/>
      <c r="E217" s="1"/>
      <c r="F217" s="1"/>
      <c r="G217" s="1"/>
      <c r="H217" s="1"/>
      <c r="I217" s="1"/>
      <c r="J217" s="10" t="s">
        <v>12</v>
      </c>
      <c r="K217" s="11"/>
      <c r="L217" s="12"/>
      <c r="M217" s="11"/>
      <c r="N217" s="60">
        <f>N208+N204+N200+N212+N192</f>
        <v>0</v>
      </c>
    </row>
    <row r="218" spans="1:14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40"/>
      <c r="K218" s="42"/>
      <c r="L218" s="3"/>
      <c r="M218" s="42"/>
      <c r="N218" s="41"/>
    </row>
    <row r="219" spans="1:14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40"/>
      <c r="K219" s="42"/>
      <c r="L219" s="3"/>
      <c r="M219" s="42"/>
      <c r="N219" s="41"/>
    </row>
    <row r="220" spans="1:14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40"/>
      <c r="K220" s="42"/>
      <c r="L220" s="3"/>
      <c r="M220" s="42"/>
      <c r="N220" s="41"/>
    </row>
    <row r="221" spans="1:14" ht="12.75" customHeight="1"/>
    <row r="222" spans="1:14" ht="20.25">
      <c r="A222" s="3"/>
      <c r="B222" s="1"/>
      <c r="C222" s="1"/>
      <c r="D222" s="346" t="s">
        <v>329</v>
      </c>
      <c r="E222" s="346"/>
      <c r="F222" s="346"/>
      <c r="G222" s="346"/>
      <c r="H222" s="346"/>
      <c r="I222" s="346"/>
      <c r="J222" s="346"/>
      <c r="K222" s="346"/>
      <c r="L222" s="50"/>
      <c r="M222" s="50"/>
      <c r="N222" s="4"/>
    </row>
    <row r="223" spans="1:14" ht="21.75">
      <c r="A223" s="1"/>
      <c r="D223" s="34"/>
      <c r="E223" s="347" t="s">
        <v>386</v>
      </c>
      <c r="F223" s="347"/>
      <c r="G223" s="347"/>
      <c r="H223" s="347"/>
      <c r="I223" s="347"/>
      <c r="J223" s="347"/>
      <c r="K223" s="34"/>
      <c r="L223" s="50"/>
      <c r="M223" s="50"/>
      <c r="N223" s="4"/>
    </row>
    <row r="224" spans="1:14" ht="20.25">
      <c r="A224" s="51" t="s">
        <v>341</v>
      </c>
      <c r="B224" s="348"/>
      <c r="C224" s="348"/>
      <c r="E224" s="34"/>
      <c r="F224" s="34"/>
      <c r="G224" s="34"/>
      <c r="H224" s="34"/>
      <c r="I224" s="34"/>
      <c r="J224" s="34"/>
      <c r="K224" s="34"/>
      <c r="L224" s="50"/>
      <c r="M224" s="50"/>
      <c r="N224" s="4"/>
    </row>
    <row r="225" spans="1:18" ht="22.5" customHeight="1">
      <c r="A225" s="396" t="s">
        <v>331</v>
      </c>
      <c r="B225" s="349" t="s">
        <v>2</v>
      </c>
      <c r="C225" s="349" t="s">
        <v>391</v>
      </c>
      <c r="D225" s="349" t="s">
        <v>328</v>
      </c>
      <c r="F225" s="397" t="s">
        <v>3</v>
      </c>
      <c r="G225" s="397"/>
      <c r="H225" s="397" t="s">
        <v>4</v>
      </c>
      <c r="I225" s="397"/>
      <c r="J225" s="397" t="s">
        <v>5</v>
      </c>
      <c r="K225" s="397"/>
      <c r="L225" s="349" t="s">
        <v>6</v>
      </c>
      <c r="M225" s="349"/>
      <c r="N225" s="343" t="s">
        <v>7</v>
      </c>
    </row>
    <row r="226" spans="1:18">
      <c r="A226" s="396"/>
      <c r="B226" s="349"/>
      <c r="C226" s="349"/>
      <c r="D226" s="349"/>
      <c r="F226" s="53" t="s">
        <v>8</v>
      </c>
      <c r="G226" s="53" t="s">
        <v>9</v>
      </c>
      <c r="H226" s="53" t="s">
        <v>8</v>
      </c>
      <c r="I226" s="53" t="s">
        <v>9</v>
      </c>
      <c r="J226" s="53" t="s">
        <v>8</v>
      </c>
      <c r="K226" s="53" t="s">
        <v>9</v>
      </c>
      <c r="L226" s="52" t="s">
        <v>8</v>
      </c>
      <c r="M226" s="52" t="s">
        <v>9</v>
      </c>
      <c r="N226" s="394"/>
    </row>
    <row r="227" spans="1:18" ht="12.75" customHeight="1">
      <c r="A227" s="350">
        <v>1</v>
      </c>
      <c r="B227" s="368"/>
      <c r="C227" s="368"/>
      <c r="D227" s="384"/>
      <c r="E227" s="350"/>
      <c r="F227" s="350"/>
      <c r="G227" s="376">
        <f>IF(ISNA(VLOOKUP(F227,'[1]P-ti'!A$2:C$151,3,FALSE)),IF(ISNA(VLOOKUP(F227,'[1]P-ti'!A$2:C$151,3,TRUE)),0,VLOOKUP(F227,'[1]P-ti'!A$2:C$151,3,TRUE)-1),VLOOKUP(F227,'[1]P-ti'!A$2:C$151,3,FALSE))</f>
        <v>0</v>
      </c>
      <c r="H227" s="6"/>
      <c r="I227" s="376">
        <f>IF(ISNA(VLOOKUP(H230,'[1]P-ti'!E$2:I$151,3,TRUE)),0,VLOOKUP(H230,'[1]P-ti'!E$2:I$151,3,TRUE))</f>
        <v>0</v>
      </c>
      <c r="J227" s="6"/>
      <c r="K227" s="376">
        <f>IF(ISNA(VLOOKUP(J230,'[1]P-ti'!F$2:K$151,2,TRUE)),0,VLOOKUP(J230,'[1]P-ti'!F$2:K$151,2,TRUE))</f>
        <v>0</v>
      </c>
      <c r="L227" s="387"/>
      <c r="M227" s="390">
        <f>IF(ISNA(VLOOKUP(L227,'[1]P-ti'!B$2:C$151,2,FALSE)),IF(ISNA(VLOOKUP(L227,'[1]P-ti'!B$2:C$151,2,TRUE)),0,VLOOKUP(L227,'[1]P-ti'!B$2:C$151,2,TRUE)-1),VLOOKUP(L227,'[1]P-ti'!B$2:C$151,2,FALSE))</f>
        <v>0</v>
      </c>
      <c r="N227" s="395">
        <f>G227+I227+K227+M227</f>
        <v>0</v>
      </c>
    </row>
    <row r="228" spans="1:18" ht="13.5" customHeight="1">
      <c r="A228" s="369"/>
      <c r="B228" s="363"/>
      <c r="C228" s="363"/>
      <c r="D228" s="385"/>
      <c r="E228" s="369"/>
      <c r="F228" s="369"/>
      <c r="G228" s="377"/>
      <c r="H228" s="6"/>
      <c r="I228" s="377"/>
      <c r="J228" s="6"/>
      <c r="K228" s="377"/>
      <c r="L228" s="388"/>
      <c r="M228" s="391"/>
      <c r="N228" s="395"/>
      <c r="P228" s="108"/>
      <c r="Q228" s="108"/>
      <c r="R228" s="9"/>
    </row>
    <row r="229" spans="1:18" ht="13.5" customHeight="1">
      <c r="A229" s="369"/>
      <c r="B229" s="363"/>
      <c r="C229" s="363"/>
      <c r="D229" s="385"/>
      <c r="E229" s="369"/>
      <c r="F229" s="369"/>
      <c r="G229" s="377"/>
      <c r="H229" s="6"/>
      <c r="I229" s="377"/>
      <c r="J229" s="6"/>
      <c r="K229" s="377"/>
      <c r="L229" s="388"/>
      <c r="M229" s="391"/>
      <c r="N229" s="395"/>
      <c r="P229" s="108"/>
      <c r="Q229" s="108"/>
      <c r="R229" s="9"/>
    </row>
    <row r="230" spans="1:18" ht="13.5" customHeight="1">
      <c r="A230" s="370"/>
      <c r="B230" s="364"/>
      <c r="C230" s="364"/>
      <c r="D230" s="386"/>
      <c r="E230" s="370"/>
      <c r="F230" s="370"/>
      <c r="G230" s="378"/>
      <c r="H230" s="6"/>
      <c r="I230" s="378"/>
      <c r="J230" s="7"/>
      <c r="K230" s="378"/>
      <c r="L230" s="389"/>
      <c r="M230" s="392"/>
      <c r="N230" s="395"/>
      <c r="P230" s="108"/>
      <c r="Q230" s="108"/>
      <c r="R230" s="9"/>
    </row>
    <row r="231" spans="1:18" ht="13.5" customHeight="1">
      <c r="A231" s="350">
        <v>2</v>
      </c>
      <c r="B231" s="368"/>
      <c r="C231" s="381"/>
      <c r="D231" s="384"/>
      <c r="E231" s="350"/>
      <c r="F231" s="350"/>
      <c r="G231" s="376">
        <f>IF(ISNA(VLOOKUP(F231,'[1]P-ti'!A$2:C$151,3,FALSE)),IF(ISNA(VLOOKUP(F231,'[1]P-ti'!A$2:C$151,3,TRUE)),0,VLOOKUP(F231,'[1]P-ti'!A$2:C$151,3,TRUE)-1),VLOOKUP(F231,'[1]P-ti'!A$2:C$151,3,FALSE))</f>
        <v>0</v>
      </c>
      <c r="H231" s="7"/>
      <c r="I231" s="376">
        <f>IF(ISNA(VLOOKUP(H234,'[1]P-ti'!E$2:I$151,3,TRUE)),0,VLOOKUP(H234,'[1]P-ti'!E$2:I$151,3,TRUE))</f>
        <v>0</v>
      </c>
      <c r="J231" s="7"/>
      <c r="K231" s="376">
        <f>IF(ISNA(VLOOKUP(J234,'[1]P-ti'!F$2:K$151,2,TRUE)),0,VLOOKUP(J234,'[1]P-ti'!F$2:K$151,2,TRUE))</f>
        <v>0</v>
      </c>
      <c r="L231" s="387"/>
      <c r="M231" s="390">
        <f>IF(ISNA(VLOOKUP(L231,'[1]P-ti'!B$2:C$151,2,FALSE)),IF(ISNA(VLOOKUP(L231,'[1]P-ti'!B$2:C$151,2,TRUE)),0,VLOOKUP(L231,'[1]P-ti'!B$2:C$151,2,TRUE)-1),VLOOKUP(L231,'[1]P-ti'!B$2:C$151,2,FALSE))</f>
        <v>0</v>
      </c>
      <c r="N231" s="393">
        <f>G231+I231+K231+M231</f>
        <v>0</v>
      </c>
      <c r="P231" s="108"/>
      <c r="Q231" s="108"/>
      <c r="R231" s="9"/>
    </row>
    <row r="232" spans="1:18" ht="13.5" customHeight="1">
      <c r="A232" s="369"/>
      <c r="B232" s="363"/>
      <c r="C232" s="382"/>
      <c r="D232" s="385"/>
      <c r="E232" s="369"/>
      <c r="F232" s="369"/>
      <c r="G232" s="377"/>
      <c r="H232" s="6"/>
      <c r="I232" s="377"/>
      <c r="J232" s="6"/>
      <c r="K232" s="377"/>
      <c r="L232" s="388"/>
      <c r="M232" s="391"/>
      <c r="N232" s="393"/>
      <c r="P232" s="108"/>
      <c r="Q232" s="108"/>
      <c r="R232" s="9"/>
    </row>
    <row r="233" spans="1:18" ht="13.5" customHeight="1">
      <c r="A233" s="369"/>
      <c r="B233" s="363"/>
      <c r="C233" s="382"/>
      <c r="D233" s="385"/>
      <c r="E233" s="369"/>
      <c r="F233" s="369"/>
      <c r="G233" s="377"/>
      <c r="H233" s="6"/>
      <c r="I233" s="377"/>
      <c r="J233" s="6"/>
      <c r="K233" s="377"/>
      <c r="L233" s="388"/>
      <c r="M233" s="391"/>
      <c r="N233" s="393"/>
      <c r="P233" s="108"/>
      <c r="Q233" s="108"/>
      <c r="R233" s="9"/>
    </row>
    <row r="234" spans="1:18" ht="13.5" customHeight="1">
      <c r="A234" s="370"/>
      <c r="B234" s="364"/>
      <c r="C234" s="383"/>
      <c r="D234" s="386"/>
      <c r="E234" s="370"/>
      <c r="F234" s="370"/>
      <c r="G234" s="378"/>
      <c r="H234" s="7"/>
      <c r="I234" s="378"/>
      <c r="J234" s="7"/>
      <c r="K234" s="378"/>
      <c r="L234" s="389"/>
      <c r="M234" s="392"/>
      <c r="N234" s="393"/>
      <c r="P234" s="108"/>
      <c r="Q234" s="108"/>
      <c r="R234" s="9"/>
    </row>
    <row r="235" spans="1:18" ht="13.5" customHeight="1">
      <c r="A235" s="350">
        <v>3</v>
      </c>
      <c r="B235" s="368"/>
      <c r="C235" s="368"/>
      <c r="D235" s="384"/>
      <c r="E235" s="350"/>
      <c r="F235" s="350"/>
      <c r="G235" s="376">
        <f>IF(ISNA(VLOOKUP(F235,'[1]P-ti'!A$2:C$151,3,FALSE)),IF(ISNA(VLOOKUP(F235,'[1]P-ti'!A$2:C$151,3,TRUE)),0,VLOOKUP(F235,'[1]P-ti'!A$2:C$151,3,TRUE)-1),VLOOKUP(F235,'[1]P-ti'!A$2:C$151,3,FALSE))</f>
        <v>0</v>
      </c>
      <c r="H235" s="7"/>
      <c r="I235" s="376">
        <f>IF(ISNA(VLOOKUP(H238,'[1]P-ti'!E$2:I$151,3,TRUE)),0,VLOOKUP(H238,'[1]P-ti'!E$2:I$151,3,TRUE))</f>
        <v>0</v>
      </c>
      <c r="J235" s="6"/>
      <c r="K235" s="376">
        <f>IF(ISNA(VLOOKUP(J238,'[1]P-ti'!F$2:K$151,2,TRUE)),0,VLOOKUP(J238,'[1]P-ti'!F$2:K$151,2,TRUE))</f>
        <v>0</v>
      </c>
      <c r="L235" s="387"/>
      <c r="M235" s="390">
        <f>IF(ISNA(VLOOKUP(L235,'[1]P-ti'!B$2:C$151,2,FALSE)),IF(ISNA(VLOOKUP(L235,'[1]P-ti'!B$2:C$151,2,TRUE)),0,VLOOKUP(L235,'[1]P-ti'!B$2:C$151,2,TRUE)-1),VLOOKUP(L235,'[1]P-ti'!B$2:C$151,2,FALSE))</f>
        <v>0</v>
      </c>
      <c r="N235" s="372">
        <f>G235+I235+K235+M235</f>
        <v>0</v>
      </c>
      <c r="P235" s="9"/>
      <c r="Q235" s="9"/>
      <c r="R235" s="9"/>
    </row>
    <row r="236" spans="1:18" ht="16.5" customHeight="1">
      <c r="A236" s="369"/>
      <c r="B236" s="363"/>
      <c r="C236" s="363"/>
      <c r="D236" s="385"/>
      <c r="E236" s="369"/>
      <c r="F236" s="369"/>
      <c r="G236" s="377"/>
      <c r="H236" s="7"/>
      <c r="I236" s="377"/>
      <c r="J236" s="6"/>
      <c r="K236" s="377"/>
      <c r="L236" s="388"/>
      <c r="M236" s="391"/>
      <c r="N236" s="372"/>
      <c r="P236" s="90"/>
      <c r="Q236" s="48"/>
    </row>
    <row r="237" spans="1:18" ht="16.5" customHeight="1">
      <c r="A237" s="369"/>
      <c r="B237" s="363"/>
      <c r="C237" s="363"/>
      <c r="D237" s="385"/>
      <c r="E237" s="369"/>
      <c r="F237" s="369"/>
      <c r="G237" s="377"/>
      <c r="H237" s="6"/>
      <c r="I237" s="377"/>
      <c r="J237" s="6"/>
      <c r="K237" s="377"/>
      <c r="L237" s="388"/>
      <c r="M237" s="391"/>
      <c r="N237" s="372"/>
      <c r="P237" s="90"/>
      <c r="Q237" s="48"/>
    </row>
    <row r="238" spans="1:18" ht="16.5" customHeight="1">
      <c r="A238" s="370"/>
      <c r="B238" s="364"/>
      <c r="C238" s="364"/>
      <c r="D238" s="386"/>
      <c r="E238" s="370"/>
      <c r="F238" s="370"/>
      <c r="G238" s="378"/>
      <c r="H238" s="6"/>
      <c r="I238" s="378"/>
      <c r="J238" s="7"/>
      <c r="K238" s="378"/>
      <c r="L238" s="389"/>
      <c r="M238" s="392"/>
      <c r="N238" s="372"/>
      <c r="P238" s="90"/>
      <c r="Q238" s="48"/>
    </row>
    <row r="239" spans="1:18" ht="15.75" customHeight="1">
      <c r="A239" s="350">
        <v>4</v>
      </c>
      <c r="B239" s="368"/>
      <c r="C239" s="381"/>
      <c r="D239" s="384"/>
      <c r="E239" s="350"/>
      <c r="F239" s="350"/>
      <c r="G239" s="376">
        <f>IF(ISNA(VLOOKUP(F239,'[1]P-ti'!A$2:C$151,3,FALSE)),IF(ISNA(VLOOKUP(F239,'[1]P-ti'!A$2:C$151,3,TRUE)),0,VLOOKUP(F239,'[1]P-ti'!A$2:C$151,3,TRUE)-1),VLOOKUP(F239,'[1]P-ti'!A$2:C$151,3,FALSE))</f>
        <v>0</v>
      </c>
      <c r="H239" s="6"/>
      <c r="I239" s="376">
        <f>IF(ISNA(VLOOKUP(H242,'[1]P-ti'!E$2:I$151,3,TRUE)),0,VLOOKUP(H242,'[1]P-ti'!E$2:I$151,3,TRUE))</f>
        <v>0</v>
      </c>
      <c r="J239" s="7"/>
      <c r="K239" s="376">
        <f>IF(ISNA(VLOOKUP(J242,'[1]P-ti'!F$2:K$151,2,TRUE)),0,VLOOKUP(J242,'[1]P-ti'!F$2:K$151,2,TRUE))</f>
        <v>0</v>
      </c>
      <c r="L239" s="387"/>
      <c r="M239" s="390">
        <f>IF(ISNA(VLOOKUP(L239,'[1]P-ti'!B$2:C$151,2,FALSE)),IF(ISNA(VLOOKUP(L239,'[1]P-ti'!B$2:C$151,2,TRUE)),0,VLOOKUP(L239,'[1]P-ti'!B$2:C$151,2,TRUE)-1),VLOOKUP(L239,'[1]P-ti'!B$2:C$151,2,FALSE))</f>
        <v>0</v>
      </c>
      <c r="N239" s="372">
        <f>G239+I239+K239+M239</f>
        <v>0</v>
      </c>
      <c r="P239" s="90"/>
      <c r="Q239" s="48"/>
    </row>
    <row r="240" spans="1:18" ht="15.75" customHeight="1">
      <c r="A240" s="369"/>
      <c r="B240" s="363"/>
      <c r="C240" s="382"/>
      <c r="D240" s="385"/>
      <c r="E240" s="369"/>
      <c r="F240" s="369"/>
      <c r="G240" s="377"/>
      <c r="H240" s="6"/>
      <c r="I240" s="377"/>
      <c r="J240" s="6"/>
      <c r="K240" s="377"/>
      <c r="L240" s="388"/>
      <c r="M240" s="391"/>
      <c r="N240" s="372"/>
      <c r="P240" s="90"/>
      <c r="Q240" s="48"/>
    </row>
    <row r="241" spans="1:17" ht="15.75" customHeight="1">
      <c r="A241" s="369"/>
      <c r="B241" s="363"/>
      <c r="C241" s="382"/>
      <c r="D241" s="385"/>
      <c r="E241" s="369"/>
      <c r="F241" s="369"/>
      <c r="G241" s="377"/>
      <c r="H241" s="6"/>
      <c r="I241" s="377"/>
      <c r="J241" s="6"/>
      <c r="K241" s="377"/>
      <c r="L241" s="388"/>
      <c r="M241" s="391"/>
      <c r="N241" s="372"/>
      <c r="P241" s="90"/>
      <c r="Q241" s="48"/>
    </row>
    <row r="242" spans="1:17" ht="15.75" customHeight="1">
      <c r="A242" s="370"/>
      <c r="B242" s="364"/>
      <c r="C242" s="383"/>
      <c r="D242" s="386"/>
      <c r="E242" s="370"/>
      <c r="F242" s="370"/>
      <c r="G242" s="378"/>
      <c r="H242" s="6"/>
      <c r="I242" s="378"/>
      <c r="J242" s="7"/>
      <c r="K242" s="378"/>
      <c r="L242" s="389"/>
      <c r="M242" s="392"/>
      <c r="N242" s="372"/>
      <c r="P242" s="90"/>
      <c r="Q242" s="48"/>
    </row>
    <row r="243" spans="1:17" ht="12.75" customHeight="1">
      <c r="A243" s="350">
        <v>5</v>
      </c>
      <c r="B243" s="368"/>
      <c r="C243" s="368"/>
      <c r="D243" s="384"/>
      <c r="E243" s="350"/>
      <c r="F243" s="350"/>
      <c r="G243" s="376">
        <f>IF(ISNA(VLOOKUP(F243,'[1]P-ti'!A$2:C$151,3,FALSE)),IF(ISNA(VLOOKUP(F243,'[1]P-ti'!A$2:C$151,3,TRUE)),0,VLOOKUP(F243,'[1]P-ti'!A$2:C$151,3,TRUE)-1),VLOOKUP(F243,'[1]P-ti'!A$2:C$151,3,FALSE))</f>
        <v>0</v>
      </c>
      <c r="H243" s="6"/>
      <c r="I243" s="376">
        <f>IF(ISNA(VLOOKUP(H246,'[1]P-ti'!E$2:I$151,3,TRUE)),0,VLOOKUP(H246,'[1]P-ti'!E$2:I$151,3,TRUE))</f>
        <v>0</v>
      </c>
      <c r="J243" s="6"/>
      <c r="K243" s="376">
        <f>IF(ISNA(VLOOKUP(J246,'[1]P-ti'!F$2:K$151,2,TRUE)),0,VLOOKUP(J246,'[1]P-ti'!F$2:K$151,2,TRUE))</f>
        <v>0</v>
      </c>
      <c r="L243" s="387"/>
      <c r="M243" s="390">
        <f>IF(ISNA(VLOOKUP(L243,'[1]P-ti'!B$2:C$151,2,FALSE)),IF(ISNA(VLOOKUP(L243,'[1]P-ti'!B$2:C$151,2,TRUE)),0,VLOOKUP(L243,'[1]P-ti'!B$2:C$151,2,TRUE)-1),VLOOKUP(L243,'[1]P-ti'!B$2:C$151,2,FALSE))</f>
        <v>0</v>
      </c>
      <c r="N243" s="372">
        <f>G243+I243+K243+M243</f>
        <v>0</v>
      </c>
      <c r="P243" s="9"/>
      <c r="Q243" s="9"/>
    </row>
    <row r="244" spans="1:17" ht="12.75" customHeight="1">
      <c r="A244" s="369"/>
      <c r="B244" s="363"/>
      <c r="C244" s="363"/>
      <c r="D244" s="385"/>
      <c r="E244" s="369"/>
      <c r="F244" s="369"/>
      <c r="G244" s="377"/>
      <c r="H244" s="6"/>
      <c r="I244" s="377"/>
      <c r="J244" s="6"/>
      <c r="K244" s="377"/>
      <c r="L244" s="388"/>
      <c r="M244" s="391"/>
      <c r="N244" s="372"/>
    </row>
    <row r="245" spans="1:17" ht="12.75" customHeight="1">
      <c r="A245" s="369"/>
      <c r="B245" s="363"/>
      <c r="C245" s="363"/>
      <c r="D245" s="385"/>
      <c r="E245" s="369"/>
      <c r="F245" s="369"/>
      <c r="G245" s="377"/>
      <c r="H245" s="6"/>
      <c r="I245" s="377"/>
      <c r="J245" s="6"/>
      <c r="K245" s="377"/>
      <c r="L245" s="388"/>
      <c r="M245" s="391"/>
      <c r="N245" s="372"/>
    </row>
    <row r="246" spans="1:17" ht="12.75" customHeight="1">
      <c r="A246" s="370"/>
      <c r="B246" s="364"/>
      <c r="C246" s="364"/>
      <c r="D246" s="386"/>
      <c r="E246" s="370"/>
      <c r="F246" s="370"/>
      <c r="G246" s="378"/>
      <c r="H246" s="6"/>
      <c r="I246" s="378"/>
      <c r="J246" s="7"/>
      <c r="K246" s="378"/>
      <c r="L246" s="389"/>
      <c r="M246" s="392"/>
      <c r="N246" s="372"/>
    </row>
    <row r="247" spans="1:17" ht="12.75" customHeight="1">
      <c r="A247" s="350">
        <v>6</v>
      </c>
      <c r="B247" s="368"/>
      <c r="C247" s="368"/>
      <c r="D247" s="384"/>
      <c r="E247" s="350"/>
      <c r="F247" s="350"/>
      <c r="G247" s="376">
        <f>IF(ISNA(VLOOKUP(F247,'[1]P-ti'!A$2:C$151,3,FALSE)),IF(ISNA(VLOOKUP(F247,'[1]P-ti'!A$2:C$151,3,TRUE)),0,VLOOKUP(F247,'[1]P-ti'!A$2:C$151,3,TRUE)-1),VLOOKUP(F247,'[1]P-ti'!A$2:C$151,3,FALSE))</f>
        <v>0</v>
      </c>
      <c r="H247" s="6"/>
      <c r="I247" s="376">
        <f>IF(ISNA(VLOOKUP(H250,'[1]P-ti'!E$2:I$151,3,TRUE)),0,VLOOKUP(H250,'[1]P-ti'!E$2:I$151,3,TRUE))</f>
        <v>0</v>
      </c>
      <c r="J247" s="6"/>
      <c r="K247" s="376">
        <f>IF(ISNA(VLOOKUP(J250,'[1]P-ti'!F$2:K$151,2,TRUE)),0,VLOOKUP(J250,'[1]P-ti'!F$2:K$151,2,TRUE))</f>
        <v>0</v>
      </c>
      <c r="L247" s="387"/>
      <c r="M247" s="390">
        <f>IF(ISNA(VLOOKUP(L247,'[1]P-ti'!B$2:C$151,2,FALSE)),IF(ISNA(VLOOKUP(L247,'[1]P-ti'!B$2:C$151,2,TRUE)),0,VLOOKUP(L247,'[1]P-ti'!B$2:C$151,2,TRUE)-1),VLOOKUP(L247,'[1]P-ti'!B$2:C$151,2,FALSE))</f>
        <v>0</v>
      </c>
      <c r="N247" s="372">
        <f>G247+I247+K247+M247</f>
        <v>0</v>
      </c>
      <c r="P247" s="9"/>
      <c r="Q247" s="9"/>
    </row>
    <row r="248" spans="1:17" ht="12.75" customHeight="1">
      <c r="A248" s="369"/>
      <c r="B248" s="363"/>
      <c r="C248" s="363"/>
      <c r="D248" s="385"/>
      <c r="E248" s="369"/>
      <c r="F248" s="369"/>
      <c r="G248" s="377"/>
      <c r="H248" s="6"/>
      <c r="I248" s="377"/>
      <c r="J248" s="6"/>
      <c r="K248" s="377"/>
      <c r="L248" s="388"/>
      <c r="M248" s="391"/>
      <c r="N248" s="372"/>
    </row>
    <row r="249" spans="1:17" ht="12.75" customHeight="1">
      <c r="A249" s="369"/>
      <c r="B249" s="363"/>
      <c r="C249" s="363"/>
      <c r="D249" s="385"/>
      <c r="E249" s="369"/>
      <c r="F249" s="369"/>
      <c r="G249" s="377"/>
      <c r="H249" s="6"/>
      <c r="I249" s="377"/>
      <c r="J249" s="6"/>
      <c r="K249" s="377"/>
      <c r="L249" s="388"/>
      <c r="M249" s="391"/>
      <c r="N249" s="372"/>
    </row>
    <row r="250" spans="1:17" ht="12.75" customHeight="1">
      <c r="A250" s="370"/>
      <c r="B250" s="363"/>
      <c r="C250" s="363"/>
      <c r="D250" s="385"/>
      <c r="E250" s="370"/>
      <c r="F250" s="370"/>
      <c r="G250" s="378"/>
      <c r="H250" s="6"/>
      <c r="I250" s="378"/>
      <c r="J250" s="7"/>
      <c r="K250" s="378"/>
      <c r="L250" s="389"/>
      <c r="M250" s="392"/>
      <c r="N250" s="372"/>
    </row>
    <row r="251" spans="1:17" ht="18">
      <c r="A251" s="35"/>
      <c r="B251" s="122"/>
      <c r="C251" s="123"/>
      <c r="D251" s="124"/>
      <c r="E251" s="35"/>
      <c r="F251" s="35"/>
      <c r="G251" s="37"/>
      <c r="H251" s="38"/>
      <c r="I251" s="37"/>
      <c r="J251" s="39"/>
      <c r="K251" s="37"/>
      <c r="L251" s="63"/>
      <c r="M251" s="64"/>
      <c r="N251" s="65"/>
    </row>
    <row r="252" spans="1:17" ht="18">
      <c r="A252" s="35"/>
      <c r="B252" s="36"/>
      <c r="C252" s="36"/>
      <c r="D252" s="62"/>
      <c r="E252" s="35"/>
      <c r="F252" s="35"/>
      <c r="G252" s="37"/>
      <c r="H252" s="38"/>
      <c r="I252" s="37"/>
      <c r="J252" s="39"/>
      <c r="K252" s="37"/>
      <c r="L252" s="63"/>
      <c r="M252" s="64"/>
      <c r="N252" s="65"/>
    </row>
    <row r="253" spans="1:17" ht="23.25">
      <c r="A253" s="35"/>
      <c r="B253" s="36"/>
      <c r="C253" s="36"/>
      <c r="D253" s="62"/>
      <c r="E253" s="35"/>
      <c r="F253" s="35"/>
      <c r="G253" s="37"/>
      <c r="H253" s="38"/>
      <c r="I253" s="37"/>
      <c r="J253" s="10" t="s">
        <v>12</v>
      </c>
      <c r="K253" s="11"/>
      <c r="L253" s="12"/>
      <c r="M253" s="11"/>
      <c r="N253" s="60">
        <f>N227+N231+N235+N239+N243</f>
        <v>0</v>
      </c>
    </row>
    <row r="254" spans="1:17" ht="23.25">
      <c r="A254" s="35"/>
      <c r="B254" s="36"/>
      <c r="C254" s="36"/>
      <c r="D254" s="62"/>
      <c r="E254" s="35"/>
      <c r="F254" s="35"/>
      <c r="G254" s="37"/>
      <c r="H254" s="38"/>
      <c r="I254" s="37"/>
      <c r="J254" s="40"/>
      <c r="K254" s="42"/>
      <c r="L254" s="3"/>
      <c r="M254" s="42"/>
      <c r="N254" s="61"/>
    </row>
    <row r="255" spans="1:17" ht="18">
      <c r="A255" s="35"/>
      <c r="B255" s="36"/>
      <c r="C255" s="36"/>
      <c r="D255" s="62"/>
      <c r="E255" s="35"/>
      <c r="F255" s="35"/>
      <c r="G255" s="37"/>
      <c r="H255" s="38"/>
      <c r="I255" s="37"/>
      <c r="J255" s="39"/>
      <c r="K255" s="37"/>
      <c r="L255" s="63"/>
      <c r="M255" s="64"/>
      <c r="N255" s="65"/>
    </row>
    <row r="256" spans="1:17" ht="18">
      <c r="A256" s="35"/>
      <c r="B256" s="36"/>
      <c r="C256" s="36"/>
      <c r="D256" s="62"/>
      <c r="E256" s="35"/>
      <c r="F256" s="35"/>
      <c r="G256" s="37"/>
      <c r="H256" s="38"/>
      <c r="I256" s="37"/>
      <c r="J256" s="39"/>
      <c r="K256" s="37"/>
      <c r="L256" s="63"/>
      <c r="M256" s="64"/>
      <c r="N256" s="65"/>
    </row>
    <row r="257" spans="1:18" ht="18">
      <c r="A257" s="35"/>
      <c r="B257" s="36"/>
      <c r="C257" s="36"/>
      <c r="D257" s="62"/>
      <c r="E257" s="35"/>
      <c r="F257" s="35"/>
      <c r="G257" s="37"/>
      <c r="H257" s="38"/>
      <c r="I257" s="37"/>
      <c r="J257" s="39"/>
      <c r="K257" s="37"/>
      <c r="L257" s="63"/>
      <c r="M257" s="64"/>
      <c r="N257" s="65"/>
    </row>
    <row r="258" spans="1:18" ht="20.25">
      <c r="A258" s="3"/>
      <c r="B258" s="1"/>
      <c r="C258" s="1"/>
      <c r="D258" s="346" t="s">
        <v>329</v>
      </c>
      <c r="E258" s="346"/>
      <c r="F258" s="346"/>
      <c r="G258" s="346"/>
      <c r="H258" s="346"/>
      <c r="I258" s="346"/>
      <c r="J258" s="346"/>
      <c r="K258" s="346"/>
      <c r="L258" s="50"/>
      <c r="M258" s="50"/>
      <c r="N258" s="4"/>
    </row>
    <row r="259" spans="1:18" ht="21.75">
      <c r="A259" s="1"/>
      <c r="D259" s="34"/>
      <c r="E259" s="347" t="s">
        <v>386</v>
      </c>
      <c r="F259" s="347"/>
      <c r="G259" s="347"/>
      <c r="H259" s="347"/>
      <c r="I259" s="347"/>
      <c r="J259" s="347"/>
      <c r="K259" s="34"/>
      <c r="L259" s="50"/>
      <c r="M259" s="50"/>
      <c r="N259" s="4"/>
    </row>
    <row r="260" spans="1:18" ht="20.25">
      <c r="A260" s="51" t="s">
        <v>342</v>
      </c>
      <c r="B260" s="348"/>
      <c r="C260" s="348"/>
      <c r="E260" s="34"/>
      <c r="F260" s="34"/>
      <c r="G260" s="34"/>
      <c r="H260" s="34"/>
      <c r="I260" s="34"/>
      <c r="J260" s="34"/>
      <c r="K260" s="34"/>
      <c r="L260" s="50"/>
      <c r="M260" s="50"/>
      <c r="N260" s="4"/>
    </row>
    <row r="261" spans="1:18">
      <c r="A261" s="396" t="s">
        <v>331</v>
      </c>
      <c r="B261" s="349" t="s">
        <v>2</v>
      </c>
      <c r="C261" s="349" t="s">
        <v>391</v>
      </c>
      <c r="D261" s="349" t="s">
        <v>328</v>
      </c>
      <c r="F261" s="397" t="s">
        <v>3</v>
      </c>
      <c r="G261" s="397"/>
      <c r="H261" s="397" t="s">
        <v>4</v>
      </c>
      <c r="I261" s="397"/>
      <c r="J261" s="397" t="s">
        <v>5</v>
      </c>
      <c r="K261" s="397"/>
      <c r="L261" s="349" t="s">
        <v>6</v>
      </c>
      <c r="M261" s="349"/>
      <c r="N261" s="343" t="s">
        <v>7</v>
      </c>
    </row>
    <row r="262" spans="1:18">
      <c r="A262" s="396"/>
      <c r="B262" s="349"/>
      <c r="C262" s="349"/>
      <c r="D262" s="349"/>
      <c r="F262" s="53" t="s">
        <v>8</v>
      </c>
      <c r="G262" s="53" t="s">
        <v>9</v>
      </c>
      <c r="H262" s="53" t="s">
        <v>8</v>
      </c>
      <c r="I262" s="53" t="s">
        <v>9</v>
      </c>
      <c r="J262" s="53" t="s">
        <v>8</v>
      </c>
      <c r="K262" s="53" t="s">
        <v>9</v>
      </c>
      <c r="L262" s="52" t="s">
        <v>8</v>
      </c>
      <c r="M262" s="52" t="s">
        <v>9</v>
      </c>
      <c r="N262" s="394"/>
    </row>
    <row r="263" spans="1:18" ht="13.5" customHeight="1">
      <c r="A263" s="350">
        <v>1</v>
      </c>
      <c r="B263" s="368"/>
      <c r="C263" s="368"/>
      <c r="D263" s="384"/>
      <c r="E263" s="350"/>
      <c r="F263" s="350"/>
      <c r="G263" s="376">
        <f>IF(ISNA(VLOOKUP(F263,'[1]P-ti'!A$2:C$151,3,FALSE)),IF(ISNA(VLOOKUP(F263,'[1]P-ti'!A$2:C$151,3,TRUE)),0,VLOOKUP(F263,'[1]P-ti'!A$2:C$151,3,TRUE)-1),VLOOKUP(F263,'[1]P-ti'!A$2:C$151,3,FALSE))</f>
        <v>0</v>
      </c>
      <c r="H263" s="6"/>
      <c r="I263" s="376">
        <f>IF(ISNA(VLOOKUP(H266,'[1]P-ti'!E$2:I$151,3,TRUE)),0,VLOOKUP(H266,'[1]P-ti'!E$2:I$151,3,TRUE))</f>
        <v>0</v>
      </c>
      <c r="J263" s="6"/>
      <c r="K263" s="376">
        <f>IF(ISNA(VLOOKUP(J266,'[1]P-ti'!F$2:K$151,2,TRUE)),0,VLOOKUP(J266,'[1]P-ti'!F$2:K$151,2,TRUE))</f>
        <v>0</v>
      </c>
      <c r="L263" s="387"/>
      <c r="M263" s="390">
        <f>IF(ISNA(VLOOKUP(L263,'[1]P-ti'!B$2:C$151,2,FALSE)),IF(ISNA(VLOOKUP(L263,'[1]P-ti'!B$2:C$151,2,TRUE)),0,VLOOKUP(L263,'[1]P-ti'!B$2:C$151,2,TRUE)-1),VLOOKUP(L263,'[1]P-ti'!B$2:C$151,2,FALSE))</f>
        <v>0</v>
      </c>
      <c r="N263" s="395">
        <f>G263+I263+K263+M263</f>
        <v>0</v>
      </c>
      <c r="P263" s="108"/>
      <c r="Q263" s="108"/>
      <c r="R263" s="9"/>
    </row>
    <row r="264" spans="1:18" ht="13.5" customHeight="1">
      <c r="A264" s="369"/>
      <c r="B264" s="363"/>
      <c r="C264" s="363"/>
      <c r="D264" s="385"/>
      <c r="E264" s="369"/>
      <c r="F264" s="369"/>
      <c r="G264" s="377"/>
      <c r="H264" s="6"/>
      <c r="I264" s="377"/>
      <c r="J264" s="6"/>
      <c r="K264" s="377"/>
      <c r="L264" s="388"/>
      <c r="M264" s="391"/>
      <c r="N264" s="395"/>
      <c r="P264" s="108"/>
      <c r="Q264" s="108"/>
      <c r="R264" s="9"/>
    </row>
    <row r="265" spans="1:18" ht="23.25" customHeight="1">
      <c r="A265" s="369"/>
      <c r="B265" s="363"/>
      <c r="C265" s="363"/>
      <c r="D265" s="385"/>
      <c r="E265" s="369"/>
      <c r="F265" s="369"/>
      <c r="G265" s="377"/>
      <c r="H265" s="6"/>
      <c r="I265" s="377"/>
      <c r="J265" s="6"/>
      <c r="K265" s="377"/>
      <c r="L265" s="388"/>
      <c r="M265" s="391"/>
      <c r="N265" s="395"/>
      <c r="P265" s="108"/>
      <c r="Q265" s="108"/>
      <c r="R265" s="9"/>
    </row>
    <row r="266" spans="1:18" ht="13.5" customHeight="1">
      <c r="A266" s="370"/>
      <c r="B266" s="364"/>
      <c r="C266" s="364"/>
      <c r="D266" s="386"/>
      <c r="E266" s="370"/>
      <c r="F266" s="370"/>
      <c r="G266" s="378"/>
      <c r="H266" s="6"/>
      <c r="I266" s="378"/>
      <c r="J266" s="7"/>
      <c r="K266" s="378"/>
      <c r="L266" s="389"/>
      <c r="M266" s="392"/>
      <c r="N266" s="395"/>
      <c r="P266" s="108"/>
      <c r="Q266" s="108"/>
      <c r="R266" s="9"/>
    </row>
    <row r="267" spans="1:18" ht="13.5" customHeight="1">
      <c r="A267" s="350">
        <v>2</v>
      </c>
      <c r="B267" s="368"/>
      <c r="C267" s="368"/>
      <c r="D267" s="384"/>
      <c r="E267" s="350"/>
      <c r="F267" s="350"/>
      <c r="G267" s="376">
        <f>IF(ISNA(VLOOKUP(F267,'[1]P-ti'!A$2:C$151,3,FALSE)),IF(ISNA(VLOOKUP(F267,'[1]P-ti'!A$2:C$151,3,TRUE)),0,VLOOKUP(F267,'[1]P-ti'!A$2:C$151,3,TRUE)-1),VLOOKUP(F267,'[1]P-ti'!A$2:C$151,3,FALSE))</f>
        <v>0</v>
      </c>
      <c r="H267" s="7"/>
      <c r="I267" s="376">
        <f>IF(ISNA(VLOOKUP(H270,'[1]P-ti'!E$2:I$151,3,TRUE)),0,VLOOKUP(H270,'[1]P-ti'!E$2:I$151,3,TRUE))</f>
        <v>0</v>
      </c>
      <c r="J267" s="7"/>
      <c r="K267" s="376">
        <f>IF(ISNA(VLOOKUP(J270,'[1]P-ti'!F$2:K$151,2,TRUE)),0,VLOOKUP(J270,'[1]P-ti'!F$2:K$151,2,TRUE))</f>
        <v>0</v>
      </c>
      <c r="L267" s="387"/>
      <c r="M267" s="390">
        <f>IF(ISNA(VLOOKUP(L267,'[1]P-ti'!B$2:C$151,2,FALSE)),IF(ISNA(VLOOKUP(L267,'[1]P-ti'!B$2:C$151,2,TRUE)),0,VLOOKUP(L267,'[1]P-ti'!B$2:C$151,2,TRUE)-1),VLOOKUP(L267,'[1]P-ti'!B$2:C$151,2,FALSE))</f>
        <v>0</v>
      </c>
      <c r="N267" s="393">
        <f>G267+I267+K267+M267</f>
        <v>0</v>
      </c>
      <c r="P267" s="108"/>
      <c r="Q267" s="108"/>
      <c r="R267" s="9"/>
    </row>
    <row r="268" spans="1:18" ht="13.5" customHeight="1">
      <c r="A268" s="369"/>
      <c r="B268" s="363"/>
      <c r="C268" s="363"/>
      <c r="D268" s="385"/>
      <c r="E268" s="369"/>
      <c r="F268" s="369"/>
      <c r="G268" s="377"/>
      <c r="H268" s="6"/>
      <c r="I268" s="377"/>
      <c r="J268" s="6"/>
      <c r="K268" s="377"/>
      <c r="L268" s="388"/>
      <c r="M268" s="391"/>
      <c r="N268" s="393"/>
      <c r="P268" s="108"/>
      <c r="Q268" s="108"/>
      <c r="R268" s="9"/>
    </row>
    <row r="269" spans="1:18" ht="12.75" customHeight="1">
      <c r="A269" s="369"/>
      <c r="B269" s="363"/>
      <c r="C269" s="363"/>
      <c r="D269" s="385"/>
      <c r="E269" s="369"/>
      <c r="F269" s="369"/>
      <c r="G269" s="377"/>
      <c r="H269" s="6"/>
      <c r="I269" s="377"/>
      <c r="J269" s="6"/>
      <c r="K269" s="377"/>
      <c r="L269" s="388"/>
      <c r="M269" s="391"/>
      <c r="N269" s="393"/>
    </row>
    <row r="270" spans="1:18" ht="12.75" customHeight="1">
      <c r="A270" s="370"/>
      <c r="B270" s="364"/>
      <c r="C270" s="364"/>
      <c r="D270" s="386"/>
      <c r="E270" s="370"/>
      <c r="F270" s="370"/>
      <c r="G270" s="378"/>
      <c r="H270" s="7"/>
      <c r="I270" s="378"/>
      <c r="J270" s="7"/>
      <c r="K270" s="378"/>
      <c r="L270" s="389"/>
      <c r="M270" s="392"/>
      <c r="N270" s="393"/>
    </row>
    <row r="271" spans="1:18" ht="12.75" customHeight="1">
      <c r="A271" s="350">
        <v>3</v>
      </c>
      <c r="B271" s="368"/>
      <c r="C271" s="381"/>
      <c r="D271" s="384"/>
      <c r="E271" s="350"/>
      <c r="F271" s="350"/>
      <c r="G271" s="376">
        <f>IF(ISNA(VLOOKUP(F271,'[1]P-ti'!A$2:C$151,3,FALSE)),IF(ISNA(VLOOKUP(F271,'[1]P-ti'!A$2:C$151,3,TRUE)),0,VLOOKUP(F271,'[1]P-ti'!A$2:C$151,3,TRUE)-1),VLOOKUP(F271,'[1]P-ti'!A$2:C$151,3,FALSE))</f>
        <v>0</v>
      </c>
      <c r="H271" s="7"/>
      <c r="I271" s="376">
        <f>IF(ISNA(VLOOKUP(H274,'[1]P-ti'!E$2:I$151,3,TRUE)),0,VLOOKUP(H274,'[1]P-ti'!E$2:I$151,3,TRUE))</f>
        <v>0</v>
      </c>
      <c r="J271" s="6"/>
      <c r="K271" s="376">
        <f>IF(ISNA(VLOOKUP(J274,'[1]P-ti'!F$2:K$151,2,TRUE)),0,VLOOKUP(J274,'[1]P-ti'!F$2:K$151,2,TRUE))</f>
        <v>0</v>
      </c>
      <c r="L271" s="387"/>
      <c r="M271" s="390">
        <f>IF(ISNA(VLOOKUP(L271,'[1]P-ti'!B$2:C$151,2,FALSE)),IF(ISNA(VLOOKUP(L271,'[1]P-ti'!B$2:C$151,2,TRUE)),0,VLOOKUP(L271,'[1]P-ti'!B$2:C$151,2,TRUE)-1),VLOOKUP(L271,'[1]P-ti'!B$2:C$151,2,FALSE))</f>
        <v>0</v>
      </c>
      <c r="N271" s="372">
        <f>G271+I271+K271+M271</f>
        <v>0</v>
      </c>
    </row>
    <row r="272" spans="1:18" ht="12.75" customHeight="1">
      <c r="A272" s="369"/>
      <c r="B272" s="363"/>
      <c r="C272" s="382"/>
      <c r="D272" s="385"/>
      <c r="E272" s="369"/>
      <c r="F272" s="369"/>
      <c r="G272" s="377"/>
      <c r="H272" s="7"/>
      <c r="I272" s="377"/>
      <c r="J272" s="6"/>
      <c r="K272" s="377"/>
      <c r="L272" s="388"/>
      <c r="M272" s="391"/>
      <c r="N272" s="372"/>
    </row>
    <row r="273" spans="1:18" ht="12.75" customHeight="1">
      <c r="A273" s="369"/>
      <c r="B273" s="363"/>
      <c r="C273" s="382"/>
      <c r="D273" s="385"/>
      <c r="E273" s="369"/>
      <c r="F273" s="369"/>
      <c r="G273" s="377"/>
      <c r="H273" s="6"/>
      <c r="I273" s="377"/>
      <c r="J273" s="6"/>
      <c r="K273" s="377"/>
      <c r="L273" s="388"/>
      <c r="M273" s="391"/>
      <c r="N273" s="372"/>
    </row>
    <row r="274" spans="1:18" ht="12.75" customHeight="1">
      <c r="A274" s="370"/>
      <c r="B274" s="364"/>
      <c r="C274" s="383"/>
      <c r="D274" s="386"/>
      <c r="E274" s="370"/>
      <c r="F274" s="370"/>
      <c r="G274" s="378"/>
      <c r="H274" s="6"/>
      <c r="I274" s="378"/>
      <c r="J274" s="7"/>
      <c r="K274" s="378"/>
      <c r="L274" s="389"/>
      <c r="M274" s="392"/>
      <c r="N274" s="372"/>
    </row>
    <row r="275" spans="1:18" ht="12.75" customHeight="1">
      <c r="A275" s="350">
        <v>4</v>
      </c>
      <c r="B275" s="368"/>
      <c r="C275" s="368"/>
      <c r="D275" s="384"/>
      <c r="E275" s="350"/>
      <c r="F275" s="350"/>
      <c r="G275" s="376">
        <f>IF(ISNA(VLOOKUP(F275,'[1]P-ti'!A$2:C$151,3,FALSE)),IF(ISNA(VLOOKUP(F275,'[1]P-ti'!A$2:C$151,3,TRUE)),0,VLOOKUP(F275,'[1]P-ti'!A$2:C$151,3,TRUE)-1),VLOOKUP(F275,'[1]P-ti'!A$2:C$151,3,FALSE))</f>
        <v>0</v>
      </c>
      <c r="H275" s="6"/>
      <c r="I275" s="376">
        <f>IF(ISNA(VLOOKUP(H278,'[1]P-ti'!E$2:I$151,3,TRUE)),0,VLOOKUP(H278,'[1]P-ti'!E$2:I$151,3,TRUE))</f>
        <v>0</v>
      </c>
      <c r="J275" s="7"/>
      <c r="K275" s="376">
        <f>IF(ISNA(VLOOKUP(J278,'[1]P-ti'!F$2:K$151,2,TRUE)),0,VLOOKUP(J278,'[1]P-ti'!F$2:K$151,2,TRUE))</f>
        <v>0</v>
      </c>
      <c r="L275" s="387"/>
      <c r="M275" s="390">
        <f>IF(ISNA(VLOOKUP(L275,'[1]P-ti'!B$2:C$151,2,FALSE)),IF(ISNA(VLOOKUP(L275,'[1]P-ti'!B$2:C$151,2,TRUE)),0,VLOOKUP(L275,'[1]P-ti'!B$2:C$151,2,TRUE)-1),VLOOKUP(L275,'[1]P-ti'!B$2:C$151,2,FALSE))</f>
        <v>0</v>
      </c>
      <c r="N275" s="372">
        <f>G275+I275+K275+M275</f>
        <v>0</v>
      </c>
    </row>
    <row r="276" spans="1:18" ht="12.75" customHeight="1">
      <c r="A276" s="369"/>
      <c r="B276" s="363"/>
      <c r="C276" s="363"/>
      <c r="D276" s="385"/>
      <c r="E276" s="369"/>
      <c r="F276" s="369"/>
      <c r="G276" s="377"/>
      <c r="H276" s="6"/>
      <c r="I276" s="377"/>
      <c r="J276" s="6"/>
      <c r="K276" s="377"/>
      <c r="L276" s="388"/>
      <c r="M276" s="391"/>
      <c r="N276" s="372"/>
    </row>
    <row r="277" spans="1:18" ht="12.75" customHeight="1">
      <c r="A277" s="369"/>
      <c r="B277" s="363"/>
      <c r="C277" s="363"/>
      <c r="D277" s="385"/>
      <c r="E277" s="369"/>
      <c r="F277" s="369"/>
      <c r="G277" s="377"/>
      <c r="H277" s="6"/>
      <c r="I277" s="377"/>
      <c r="J277" s="6"/>
      <c r="K277" s="377"/>
      <c r="L277" s="388"/>
      <c r="M277" s="391"/>
      <c r="N277" s="372"/>
    </row>
    <row r="278" spans="1:18" ht="12.75" customHeight="1">
      <c r="A278" s="370"/>
      <c r="B278" s="364"/>
      <c r="C278" s="364"/>
      <c r="D278" s="386"/>
      <c r="E278" s="370"/>
      <c r="F278" s="370"/>
      <c r="G278" s="378"/>
      <c r="H278" s="6"/>
      <c r="I278" s="378"/>
      <c r="J278" s="7"/>
      <c r="K278" s="378"/>
      <c r="L278" s="389"/>
      <c r="M278" s="392"/>
      <c r="N278" s="372"/>
    </row>
    <row r="279" spans="1:18" ht="12.75" customHeight="1">
      <c r="A279" s="350">
        <v>5</v>
      </c>
      <c r="B279" s="368"/>
      <c r="C279" s="368"/>
      <c r="D279" s="384"/>
      <c r="E279" s="350"/>
      <c r="F279" s="350"/>
      <c r="G279" s="376">
        <f>IF(ISNA(VLOOKUP(F279,'[1]P-ti'!A$2:C$151,3,FALSE)),IF(ISNA(VLOOKUP(F279,'[1]P-ti'!A$2:C$151,3,TRUE)),0,VLOOKUP(F279,'[1]P-ti'!A$2:C$151,3,TRUE)-1),VLOOKUP(F279,'[1]P-ti'!A$2:C$151,3,FALSE))</f>
        <v>0</v>
      </c>
      <c r="H279" s="6"/>
      <c r="I279" s="376">
        <f>IF(ISNA(VLOOKUP(H282,'[1]P-ti'!E$2:I$151,3,TRUE)),0,VLOOKUP(H282,'[1]P-ti'!E$2:I$151,3,TRUE))</f>
        <v>0</v>
      </c>
      <c r="J279" s="6"/>
      <c r="K279" s="376">
        <f>IF(ISNA(VLOOKUP(J282,'[1]P-ti'!F$2:K$151,2,TRUE)),0,VLOOKUP(J282,'[1]P-ti'!F$2:K$151,2,TRUE))</f>
        <v>0</v>
      </c>
      <c r="L279" s="387"/>
      <c r="M279" s="390">
        <f>IF(ISNA(VLOOKUP(L279,'[1]P-ti'!B$2:C$151,2,FALSE)),IF(ISNA(VLOOKUP(L279,'[1]P-ti'!B$2:C$151,2,TRUE)),0,VLOOKUP(L279,'[1]P-ti'!B$2:C$151,2,TRUE)-1),VLOOKUP(L279,'[1]P-ti'!B$2:C$151,2,FALSE))</f>
        <v>0</v>
      </c>
      <c r="N279" s="372">
        <f>G279+I279+K279+M279</f>
        <v>0</v>
      </c>
    </row>
    <row r="280" spans="1:18" ht="12.75" customHeight="1">
      <c r="A280" s="369"/>
      <c r="B280" s="363"/>
      <c r="C280" s="363"/>
      <c r="D280" s="385"/>
      <c r="E280" s="369"/>
      <c r="F280" s="369"/>
      <c r="G280" s="377"/>
      <c r="H280" s="6"/>
      <c r="I280" s="377"/>
      <c r="J280" s="6"/>
      <c r="K280" s="377"/>
      <c r="L280" s="388"/>
      <c r="M280" s="391"/>
      <c r="N280" s="372"/>
    </row>
    <row r="281" spans="1:18" ht="15.75" customHeight="1">
      <c r="A281" s="369"/>
      <c r="B281" s="363"/>
      <c r="C281" s="363"/>
      <c r="D281" s="385"/>
      <c r="E281" s="369"/>
      <c r="F281" s="369"/>
      <c r="G281" s="377"/>
      <c r="H281" s="6"/>
      <c r="I281" s="377"/>
      <c r="J281" s="6"/>
      <c r="K281" s="377"/>
      <c r="L281" s="388"/>
      <c r="M281" s="391"/>
      <c r="N281" s="372"/>
      <c r="P281" s="75"/>
      <c r="Q281" s="76"/>
      <c r="R281" s="9"/>
    </row>
    <row r="282" spans="1:18" ht="15.75" customHeight="1">
      <c r="A282" s="370"/>
      <c r="B282" s="364"/>
      <c r="C282" s="364"/>
      <c r="D282" s="386"/>
      <c r="E282" s="370"/>
      <c r="F282" s="370"/>
      <c r="G282" s="378"/>
      <c r="H282" s="6"/>
      <c r="I282" s="378"/>
      <c r="J282" s="7"/>
      <c r="K282" s="378"/>
      <c r="L282" s="389"/>
      <c r="M282" s="392"/>
      <c r="N282" s="372"/>
      <c r="P282" s="75"/>
      <c r="Q282" s="76"/>
      <c r="R282" s="9"/>
    </row>
    <row r="283" spans="1:18" ht="15.75" customHeight="1">
      <c r="A283" s="350">
        <v>6</v>
      </c>
      <c r="B283" s="368"/>
      <c r="C283" s="368"/>
      <c r="D283" s="384"/>
      <c r="E283" s="350"/>
      <c r="F283" s="350"/>
      <c r="G283" s="376">
        <f>IF(ISNA(VLOOKUP(F283,'[1]P-ti'!A$2:C$151,3,FALSE)),IF(ISNA(VLOOKUP(F283,'[1]P-ti'!A$2:C$151,3,TRUE)),0,VLOOKUP(F283,'[1]P-ti'!A$2:C$151,3,TRUE)-1),VLOOKUP(F283,'[1]P-ti'!A$2:C$151,3,FALSE))</f>
        <v>0</v>
      </c>
      <c r="H283" s="6"/>
      <c r="I283" s="376">
        <f>IF(ISNA(VLOOKUP(H286,'[1]P-ti'!E$2:I$151,3,TRUE)),0,VLOOKUP(H286,'[1]P-ti'!E$2:I$151,3,TRUE))</f>
        <v>0</v>
      </c>
      <c r="J283" s="6"/>
      <c r="K283" s="376">
        <f>IF(ISNA(VLOOKUP(J286,'[1]P-ti'!F$2:K$151,2,TRUE)),0,VLOOKUP(J286,'[1]P-ti'!F$2:K$151,2,TRUE))</f>
        <v>0</v>
      </c>
      <c r="L283" s="387"/>
      <c r="M283" s="390">
        <f>IF(ISNA(VLOOKUP(L283,'[1]P-ti'!B$2:C$151,2,FALSE)),IF(ISNA(VLOOKUP(L283,'[1]P-ti'!B$2:C$151,2,TRUE)),0,VLOOKUP(L283,'[1]P-ti'!B$2:C$151,2,TRUE)-1),VLOOKUP(L283,'[1]P-ti'!B$2:C$151,2,FALSE))</f>
        <v>0</v>
      </c>
      <c r="N283" s="372">
        <f>G283+I283+K283+M283</f>
        <v>0</v>
      </c>
      <c r="P283" s="75"/>
      <c r="Q283" s="76"/>
      <c r="R283" s="9"/>
    </row>
    <row r="284" spans="1:18" ht="18" customHeight="1">
      <c r="A284" s="369"/>
      <c r="B284" s="363"/>
      <c r="C284" s="363"/>
      <c r="D284" s="385"/>
      <c r="E284" s="369"/>
      <c r="F284" s="369"/>
      <c r="G284" s="377"/>
      <c r="H284" s="6"/>
      <c r="I284" s="377"/>
      <c r="J284" s="6"/>
      <c r="K284" s="377"/>
      <c r="L284" s="388"/>
      <c r="M284" s="391"/>
      <c r="N284" s="372"/>
      <c r="P284" s="75"/>
      <c r="Q284" s="76"/>
      <c r="R284" s="9"/>
    </row>
    <row r="285" spans="1:18" ht="15.75" customHeight="1">
      <c r="A285" s="369"/>
      <c r="B285" s="363"/>
      <c r="C285" s="363"/>
      <c r="D285" s="385"/>
      <c r="E285" s="369"/>
      <c r="F285" s="369"/>
      <c r="G285" s="377"/>
      <c r="H285" s="6"/>
      <c r="I285" s="377"/>
      <c r="J285" s="6"/>
      <c r="K285" s="377"/>
      <c r="L285" s="388"/>
      <c r="M285" s="391"/>
      <c r="N285" s="372"/>
      <c r="P285" s="75"/>
      <c r="Q285" s="76"/>
      <c r="R285" s="9"/>
    </row>
    <row r="286" spans="1:18" ht="15.75" customHeight="1">
      <c r="A286" s="370"/>
      <c r="B286" s="364"/>
      <c r="C286" s="364"/>
      <c r="D286" s="386"/>
      <c r="E286" s="370"/>
      <c r="F286" s="370"/>
      <c r="G286" s="378"/>
      <c r="H286" s="6"/>
      <c r="I286" s="378"/>
      <c r="J286" s="7"/>
      <c r="K286" s="378"/>
      <c r="L286" s="389"/>
      <c r="M286" s="392"/>
      <c r="N286" s="372"/>
      <c r="P286" s="75"/>
      <c r="Q286" s="76"/>
      <c r="R286" s="9"/>
    </row>
    <row r="287" spans="1:18" ht="12.75" customHeight="1">
      <c r="A287" s="35"/>
      <c r="B287" s="36"/>
      <c r="C287" s="36"/>
      <c r="D287" s="62"/>
      <c r="E287" s="35"/>
      <c r="F287" s="35"/>
      <c r="G287" s="37"/>
      <c r="H287" s="38"/>
      <c r="I287" s="37"/>
      <c r="J287" s="39"/>
      <c r="K287" s="37"/>
      <c r="L287" s="63"/>
      <c r="M287" s="64"/>
      <c r="N287" s="65"/>
      <c r="P287" s="75"/>
      <c r="Q287" s="76"/>
      <c r="R287" s="9"/>
    </row>
    <row r="288" spans="1:18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0" t="s">
        <v>12</v>
      </c>
      <c r="K288" s="11"/>
      <c r="L288" s="12"/>
      <c r="M288" s="11"/>
      <c r="N288" s="60">
        <f>N263+N267+N271+N275+N279</f>
        <v>0</v>
      </c>
    </row>
    <row r="289" spans="1:18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40"/>
      <c r="K289" s="42"/>
      <c r="L289" s="3"/>
      <c r="M289" s="42"/>
      <c r="N289" s="41"/>
    </row>
    <row r="290" spans="1:18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40"/>
      <c r="K290" s="42"/>
      <c r="L290" s="3"/>
      <c r="M290" s="42"/>
      <c r="N290" s="41"/>
    </row>
    <row r="291" spans="1:18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40"/>
      <c r="K291" s="42"/>
      <c r="L291" s="3"/>
      <c r="M291" s="42"/>
      <c r="N291" s="41"/>
    </row>
    <row r="292" spans="1:18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40"/>
      <c r="K292" s="42"/>
      <c r="L292" s="3"/>
      <c r="M292" s="42"/>
      <c r="N292" s="41"/>
    </row>
    <row r="293" spans="1:18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40"/>
      <c r="K293" s="42"/>
      <c r="L293" s="3"/>
      <c r="M293" s="42"/>
      <c r="N293" s="41"/>
    </row>
    <row r="294" spans="1:18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40"/>
      <c r="K294" s="42"/>
      <c r="L294" s="3"/>
      <c r="M294" s="42"/>
      <c r="N294" s="41"/>
    </row>
    <row r="295" spans="1:18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40"/>
      <c r="K295" s="42"/>
      <c r="L295" s="3"/>
      <c r="M295" s="42"/>
      <c r="N295" s="41"/>
    </row>
    <row r="296" spans="1:18" ht="12.75" customHeight="1"/>
    <row r="297" spans="1:18" ht="20.25">
      <c r="A297" s="3"/>
      <c r="B297" s="1"/>
      <c r="C297" s="1"/>
      <c r="D297" s="346" t="s">
        <v>329</v>
      </c>
      <c r="E297" s="346"/>
      <c r="F297" s="346"/>
      <c r="G297" s="346"/>
      <c r="H297" s="346"/>
      <c r="I297" s="346"/>
      <c r="J297" s="346"/>
      <c r="K297" s="346"/>
      <c r="L297" s="50"/>
      <c r="M297" s="50"/>
      <c r="N297" s="4"/>
    </row>
    <row r="298" spans="1:18" ht="21.75">
      <c r="A298" s="1"/>
      <c r="D298" s="34"/>
      <c r="E298" s="347" t="s">
        <v>386</v>
      </c>
      <c r="F298" s="347"/>
      <c r="G298" s="347"/>
      <c r="H298" s="347"/>
      <c r="I298" s="347"/>
      <c r="J298" s="347"/>
      <c r="K298" s="34"/>
      <c r="L298" s="50"/>
      <c r="M298" s="50"/>
      <c r="N298" s="4"/>
    </row>
    <row r="299" spans="1:18" ht="20.25">
      <c r="A299" s="51" t="s">
        <v>345</v>
      </c>
      <c r="B299" s="348"/>
      <c r="C299" s="348"/>
      <c r="E299" s="34"/>
      <c r="F299" s="34"/>
      <c r="G299" s="34"/>
      <c r="H299" s="34"/>
      <c r="I299" s="34"/>
      <c r="J299" s="34"/>
      <c r="K299" s="34"/>
      <c r="L299" s="50"/>
      <c r="M299" s="50"/>
      <c r="N299" s="4"/>
    </row>
    <row r="300" spans="1:18">
      <c r="A300" s="396" t="s">
        <v>331</v>
      </c>
      <c r="B300" s="349" t="s">
        <v>2</v>
      </c>
      <c r="C300" s="349" t="s">
        <v>391</v>
      </c>
      <c r="D300" s="349" t="s">
        <v>328</v>
      </c>
      <c r="F300" s="397" t="s">
        <v>3</v>
      </c>
      <c r="G300" s="397"/>
      <c r="H300" s="397" t="s">
        <v>4</v>
      </c>
      <c r="I300" s="397"/>
      <c r="J300" s="397" t="s">
        <v>5</v>
      </c>
      <c r="K300" s="397"/>
      <c r="L300" s="349" t="s">
        <v>6</v>
      </c>
      <c r="M300" s="349"/>
      <c r="N300" s="343" t="s">
        <v>7</v>
      </c>
    </row>
    <row r="301" spans="1:18" ht="12.75" customHeight="1">
      <c r="A301" s="396"/>
      <c r="B301" s="349"/>
      <c r="C301" s="349"/>
      <c r="D301" s="349"/>
      <c r="F301" s="53" t="s">
        <v>8</v>
      </c>
      <c r="G301" s="53" t="s">
        <v>9</v>
      </c>
      <c r="H301" s="53" t="s">
        <v>8</v>
      </c>
      <c r="I301" s="53" t="s">
        <v>9</v>
      </c>
      <c r="J301" s="53" t="s">
        <v>8</v>
      </c>
      <c r="K301" s="53" t="s">
        <v>9</v>
      </c>
      <c r="L301" s="52" t="s">
        <v>8</v>
      </c>
      <c r="M301" s="52" t="s">
        <v>9</v>
      </c>
      <c r="N301" s="394"/>
    </row>
    <row r="302" spans="1:18" ht="12.75" customHeight="1">
      <c r="A302" s="350">
        <v>1</v>
      </c>
      <c r="B302" s="368"/>
      <c r="C302" s="368"/>
      <c r="D302" s="384"/>
      <c r="E302" s="350"/>
      <c r="F302" s="350"/>
      <c r="G302" s="376">
        <f>IF(ISNA(VLOOKUP(F302,'[1]P-ti'!A$2:C$151,3,FALSE)),IF(ISNA(VLOOKUP(F302,'[1]P-ti'!A$2:C$151,3,TRUE)),0,VLOOKUP(F302,'[1]P-ti'!A$2:C$151,3,TRUE)-1),VLOOKUP(F302,'[1]P-ti'!A$2:C$151,3,FALSE))</f>
        <v>0</v>
      </c>
      <c r="H302" s="6"/>
      <c r="I302" s="376">
        <f>IF(ISNA(VLOOKUP(H305,'[1]P-ti'!E$2:I$151,3,TRUE)),0,VLOOKUP(H305,'[1]P-ti'!E$2:I$151,3,TRUE))</f>
        <v>0</v>
      </c>
      <c r="J302" s="6"/>
      <c r="K302" s="376">
        <f>IF(ISNA(VLOOKUP(J305,'[1]P-ti'!F$2:K$151,2,TRUE)),0,VLOOKUP(J305,'[1]P-ti'!F$2:K$151,2,TRUE))</f>
        <v>0</v>
      </c>
      <c r="L302" s="387"/>
      <c r="M302" s="390">
        <f>IF(ISNA(VLOOKUP(L302,'[1]P-ti'!B$2:C$151,2,FALSE)),IF(ISNA(VLOOKUP(L302,'[1]P-ti'!B$2:C$151,2,TRUE)),0,VLOOKUP(L302,'[1]P-ti'!B$2:C$151,2,TRUE)-1),VLOOKUP(L302,'[1]P-ti'!B$2:C$151,2,FALSE))</f>
        <v>0</v>
      </c>
      <c r="N302" s="395">
        <f>G302+I302+K302+M302</f>
        <v>0</v>
      </c>
    </row>
    <row r="303" spans="1:18" ht="12.75" customHeight="1">
      <c r="A303" s="369"/>
      <c r="B303" s="363"/>
      <c r="C303" s="363"/>
      <c r="D303" s="385"/>
      <c r="E303" s="369"/>
      <c r="F303" s="369"/>
      <c r="G303" s="377"/>
      <c r="H303" s="6"/>
      <c r="I303" s="377"/>
      <c r="J303" s="6"/>
      <c r="K303" s="377"/>
      <c r="L303" s="388"/>
      <c r="M303" s="391"/>
      <c r="N303" s="395"/>
      <c r="P303" s="108"/>
      <c r="Q303" s="108"/>
      <c r="R303" s="9"/>
    </row>
    <row r="304" spans="1:18" ht="12.75" customHeight="1">
      <c r="A304" s="369"/>
      <c r="B304" s="363"/>
      <c r="C304" s="363"/>
      <c r="D304" s="385"/>
      <c r="E304" s="369"/>
      <c r="F304" s="369"/>
      <c r="G304" s="377"/>
      <c r="H304" s="6"/>
      <c r="I304" s="377"/>
      <c r="J304" s="6"/>
      <c r="K304" s="377"/>
      <c r="L304" s="388"/>
      <c r="M304" s="391"/>
      <c r="N304" s="395"/>
      <c r="P304" s="108"/>
      <c r="Q304" s="108"/>
      <c r="R304" s="9"/>
    </row>
    <row r="305" spans="1:18" ht="13.5" customHeight="1">
      <c r="A305" s="370"/>
      <c r="B305" s="364"/>
      <c r="C305" s="364"/>
      <c r="D305" s="386"/>
      <c r="E305" s="370"/>
      <c r="F305" s="370"/>
      <c r="G305" s="378"/>
      <c r="H305" s="6"/>
      <c r="I305" s="378"/>
      <c r="J305" s="7"/>
      <c r="K305" s="378"/>
      <c r="L305" s="389"/>
      <c r="M305" s="392"/>
      <c r="N305" s="395"/>
      <c r="P305" s="108"/>
      <c r="Q305" s="108"/>
      <c r="R305" s="9"/>
    </row>
    <row r="306" spans="1:18" ht="13.5" customHeight="1">
      <c r="A306" s="350">
        <v>2</v>
      </c>
      <c r="B306" s="368"/>
      <c r="C306" s="381"/>
      <c r="D306" s="384"/>
      <c r="E306" s="350"/>
      <c r="F306" s="350"/>
      <c r="G306" s="376">
        <f>IF(ISNA(VLOOKUP(F306,'[1]P-ti'!A$2:C$151,3,FALSE)),IF(ISNA(VLOOKUP(F306,'[1]P-ti'!A$2:C$151,3,TRUE)),0,VLOOKUP(F306,'[1]P-ti'!A$2:C$151,3,TRUE)-1),VLOOKUP(F306,'[1]P-ti'!A$2:C$151,3,FALSE))</f>
        <v>0</v>
      </c>
      <c r="H306" s="7"/>
      <c r="I306" s="376">
        <f>IF(ISNA(VLOOKUP(H309,'[1]P-ti'!E$2:I$151,3,TRUE)),0,VLOOKUP(H309,'[1]P-ti'!E$2:I$151,3,TRUE))</f>
        <v>0</v>
      </c>
      <c r="J306" s="7"/>
      <c r="K306" s="376">
        <f>IF(ISNA(VLOOKUP(J309,'[1]P-ti'!F$2:K$151,2,TRUE)),0,VLOOKUP(J309,'[1]P-ti'!F$2:K$151,2,TRUE))</f>
        <v>0</v>
      </c>
      <c r="L306" s="387"/>
      <c r="M306" s="390">
        <f>IF(ISNA(VLOOKUP(L306,'[1]P-ti'!B$2:C$151,2,FALSE)),IF(ISNA(VLOOKUP(L306,'[1]P-ti'!B$2:C$151,2,TRUE)),0,VLOOKUP(L306,'[1]P-ti'!B$2:C$151,2,TRUE)-1),VLOOKUP(L306,'[1]P-ti'!B$2:C$151,2,FALSE))</f>
        <v>0</v>
      </c>
      <c r="N306" s="393">
        <f>G306+I306+K306+M306</f>
        <v>0</v>
      </c>
      <c r="P306" s="108"/>
      <c r="Q306" s="108"/>
      <c r="R306" s="9"/>
    </row>
    <row r="307" spans="1:18" ht="13.5" customHeight="1">
      <c r="A307" s="369"/>
      <c r="B307" s="363"/>
      <c r="C307" s="382"/>
      <c r="D307" s="385"/>
      <c r="E307" s="369"/>
      <c r="F307" s="369"/>
      <c r="G307" s="377"/>
      <c r="H307" s="6"/>
      <c r="I307" s="377"/>
      <c r="J307" s="6"/>
      <c r="K307" s="377"/>
      <c r="L307" s="388"/>
      <c r="M307" s="391"/>
      <c r="N307" s="393"/>
      <c r="P307" s="108"/>
      <c r="Q307" s="108"/>
      <c r="R307" s="9"/>
    </row>
    <row r="308" spans="1:18" ht="13.5" customHeight="1">
      <c r="A308" s="369"/>
      <c r="B308" s="363"/>
      <c r="C308" s="382"/>
      <c r="D308" s="385"/>
      <c r="E308" s="369"/>
      <c r="F308" s="369"/>
      <c r="G308" s="377"/>
      <c r="H308" s="6"/>
      <c r="I308" s="377"/>
      <c r="J308" s="6"/>
      <c r="K308" s="377"/>
      <c r="L308" s="388"/>
      <c r="M308" s="391"/>
      <c r="N308" s="393"/>
      <c r="P308" s="108"/>
      <c r="Q308" s="108"/>
      <c r="R308" s="9"/>
    </row>
    <row r="309" spans="1:18" ht="13.5" customHeight="1">
      <c r="A309" s="370"/>
      <c r="B309" s="364"/>
      <c r="C309" s="383"/>
      <c r="D309" s="386"/>
      <c r="E309" s="370"/>
      <c r="F309" s="370"/>
      <c r="G309" s="378"/>
      <c r="H309" s="7"/>
      <c r="I309" s="378"/>
      <c r="J309" s="7"/>
      <c r="K309" s="378"/>
      <c r="L309" s="389"/>
      <c r="M309" s="392"/>
      <c r="N309" s="393"/>
      <c r="P309" s="108"/>
      <c r="Q309" s="108"/>
      <c r="R309" s="9"/>
    </row>
    <row r="310" spans="1:18" ht="12.75" customHeight="1">
      <c r="A310" s="350">
        <v>3</v>
      </c>
      <c r="B310" s="368"/>
      <c r="C310" s="368"/>
      <c r="D310" s="384"/>
      <c r="E310" s="350"/>
      <c r="F310" s="350"/>
      <c r="G310" s="376">
        <f>IF(ISNA(VLOOKUP(F310,'[1]P-ti'!A$2:C$151,3,FALSE)),IF(ISNA(VLOOKUP(F310,'[1]P-ti'!A$2:C$151,3,TRUE)),0,VLOOKUP(F310,'[1]P-ti'!A$2:C$151,3,TRUE)-1),VLOOKUP(F310,'[1]P-ti'!A$2:C$151,3,FALSE))</f>
        <v>0</v>
      </c>
      <c r="H310" s="7"/>
      <c r="I310" s="376">
        <f>IF(ISNA(VLOOKUP(H313,'[1]P-ti'!E$2:I$151,3,TRUE)),0,VLOOKUP(H313,'[1]P-ti'!E$2:I$151,3,TRUE))</f>
        <v>0</v>
      </c>
      <c r="J310" s="6"/>
      <c r="K310" s="376">
        <f>IF(ISNA(VLOOKUP(J313,'[1]P-ti'!F$2:K$151,2,TRUE)),0,VLOOKUP(J313,'[1]P-ti'!F$2:K$151,2,TRUE))</f>
        <v>0</v>
      </c>
      <c r="L310" s="387"/>
      <c r="M310" s="390">
        <f>IF(ISNA(VLOOKUP(L310,'[1]P-ti'!B$2:C$151,2,FALSE)),IF(ISNA(VLOOKUP(L310,'[1]P-ti'!B$2:C$151,2,TRUE)),0,VLOOKUP(L310,'[1]P-ti'!B$2:C$151,2,TRUE)-1),VLOOKUP(L310,'[1]P-ti'!B$2:C$151,2,FALSE))</f>
        <v>0</v>
      </c>
      <c r="N310" s="372">
        <f>G310+I310+K310+M310</f>
        <v>0</v>
      </c>
    </row>
    <row r="311" spans="1:18" ht="12.75" customHeight="1">
      <c r="A311" s="369"/>
      <c r="B311" s="363"/>
      <c r="C311" s="363"/>
      <c r="D311" s="385"/>
      <c r="E311" s="369"/>
      <c r="F311" s="369"/>
      <c r="G311" s="377"/>
      <c r="H311" s="7"/>
      <c r="I311" s="377"/>
      <c r="J311" s="6"/>
      <c r="K311" s="377"/>
      <c r="L311" s="388"/>
      <c r="M311" s="391"/>
      <c r="N311" s="372"/>
    </row>
    <row r="312" spans="1:18" ht="12.75" customHeight="1">
      <c r="A312" s="369"/>
      <c r="B312" s="363"/>
      <c r="C312" s="363"/>
      <c r="D312" s="385"/>
      <c r="E312" s="369"/>
      <c r="F312" s="369"/>
      <c r="G312" s="377"/>
      <c r="H312" s="6"/>
      <c r="I312" s="377"/>
      <c r="J312" s="6"/>
      <c r="K312" s="377"/>
      <c r="L312" s="388"/>
      <c r="M312" s="391"/>
      <c r="N312" s="372"/>
    </row>
    <row r="313" spans="1:18" ht="12.75" customHeight="1">
      <c r="A313" s="370"/>
      <c r="B313" s="364"/>
      <c r="C313" s="364"/>
      <c r="D313" s="386"/>
      <c r="E313" s="370"/>
      <c r="F313" s="370"/>
      <c r="G313" s="378"/>
      <c r="H313" s="6"/>
      <c r="I313" s="378"/>
      <c r="J313" s="7"/>
      <c r="K313" s="378"/>
      <c r="L313" s="389"/>
      <c r="M313" s="392"/>
      <c r="N313" s="372"/>
    </row>
    <row r="314" spans="1:18" ht="12.75" customHeight="1">
      <c r="A314" s="350">
        <v>4</v>
      </c>
      <c r="B314" s="368"/>
      <c r="C314" s="381"/>
      <c r="D314" s="384"/>
      <c r="E314" s="350"/>
      <c r="F314" s="350"/>
      <c r="G314" s="376">
        <f>IF(ISNA(VLOOKUP(F314,'[1]P-ti'!A$2:C$151,3,FALSE)),IF(ISNA(VLOOKUP(F314,'[1]P-ti'!A$2:C$151,3,TRUE)),0,VLOOKUP(F314,'[1]P-ti'!A$2:C$151,3,TRUE)-1),VLOOKUP(F314,'[1]P-ti'!A$2:C$151,3,FALSE))</f>
        <v>0</v>
      </c>
      <c r="H314" s="6"/>
      <c r="I314" s="376">
        <f>IF(ISNA(VLOOKUP(H317,'[1]P-ti'!E$2:I$151,3,TRUE)),0,VLOOKUP(H317,'[1]P-ti'!E$2:I$151,3,TRUE))</f>
        <v>0</v>
      </c>
      <c r="J314" s="7"/>
      <c r="K314" s="376">
        <f>IF(ISNA(VLOOKUP(J317,'[1]P-ti'!F$2:K$151,2,TRUE)),0,VLOOKUP(J317,'[1]P-ti'!F$2:K$151,2,TRUE))</f>
        <v>0</v>
      </c>
      <c r="L314" s="387"/>
      <c r="M314" s="390">
        <f>IF(ISNA(VLOOKUP(L314,'[1]P-ti'!B$2:C$151,2,FALSE)),IF(ISNA(VLOOKUP(L314,'[1]P-ti'!B$2:C$151,2,TRUE)),0,VLOOKUP(L314,'[1]P-ti'!B$2:C$151,2,TRUE)-1),VLOOKUP(L314,'[1]P-ti'!B$2:C$151,2,FALSE))</f>
        <v>0</v>
      </c>
      <c r="N314" s="372">
        <f>G314+I314+K314+M314</f>
        <v>0</v>
      </c>
    </row>
    <row r="315" spans="1:18" ht="12.75" customHeight="1">
      <c r="A315" s="369"/>
      <c r="B315" s="363"/>
      <c r="C315" s="382"/>
      <c r="D315" s="385"/>
      <c r="E315" s="369"/>
      <c r="F315" s="369"/>
      <c r="G315" s="377"/>
      <c r="H315" s="6"/>
      <c r="I315" s="377"/>
      <c r="J315" s="6"/>
      <c r="K315" s="377"/>
      <c r="L315" s="388"/>
      <c r="M315" s="391"/>
      <c r="N315" s="372"/>
    </row>
    <row r="316" spans="1:18" ht="13.5" customHeight="1">
      <c r="A316" s="369"/>
      <c r="B316" s="363"/>
      <c r="C316" s="382"/>
      <c r="D316" s="385"/>
      <c r="E316" s="369"/>
      <c r="F316" s="369"/>
      <c r="G316" s="377"/>
      <c r="H316" s="6"/>
      <c r="I316" s="377"/>
      <c r="J316" s="6"/>
      <c r="K316" s="377"/>
      <c r="L316" s="388"/>
      <c r="M316" s="391"/>
      <c r="N316" s="372"/>
    </row>
    <row r="317" spans="1:18" ht="13.5" customHeight="1">
      <c r="A317" s="370"/>
      <c r="B317" s="364"/>
      <c r="C317" s="383"/>
      <c r="D317" s="386"/>
      <c r="E317" s="370"/>
      <c r="F317" s="370"/>
      <c r="G317" s="378"/>
      <c r="H317" s="6"/>
      <c r="I317" s="378"/>
      <c r="J317" s="7"/>
      <c r="K317" s="378"/>
      <c r="L317" s="389"/>
      <c r="M317" s="392"/>
      <c r="N317" s="372"/>
      <c r="P317" s="400"/>
      <c r="Q317" s="399"/>
    </row>
    <row r="318" spans="1:18" ht="12.75" customHeight="1">
      <c r="A318" s="350">
        <v>5</v>
      </c>
      <c r="B318" s="368"/>
      <c r="C318" s="368"/>
      <c r="D318" s="384"/>
      <c r="E318" s="350"/>
      <c r="F318" s="350"/>
      <c r="G318" s="376">
        <f>IF(ISNA(VLOOKUP(F318,'[1]P-ti'!A$2:C$151,3,FALSE)),IF(ISNA(VLOOKUP(F318,'[1]P-ti'!A$2:C$151,3,TRUE)),0,VLOOKUP(F318,'[1]P-ti'!A$2:C$151,3,TRUE)-1),VLOOKUP(F318,'[1]P-ti'!A$2:C$151,3,FALSE))</f>
        <v>0</v>
      </c>
      <c r="H318" s="6"/>
      <c r="I318" s="376">
        <f>IF(ISNA(VLOOKUP(H321,'[1]P-ti'!E$2:I$151,3,TRUE)),0,VLOOKUP(H321,'[1]P-ti'!E$2:I$151,3,TRUE))</f>
        <v>0</v>
      </c>
      <c r="J318" s="6"/>
      <c r="K318" s="376">
        <f>IF(ISNA(VLOOKUP(J321,'[1]P-ti'!F$2:K$151,2,TRUE)),0,VLOOKUP(J321,'[1]P-ti'!F$2:K$151,2,TRUE))</f>
        <v>0</v>
      </c>
      <c r="L318" s="387"/>
      <c r="M318" s="390">
        <f>IF(ISNA(VLOOKUP(L318,'[1]P-ti'!B$2:C$151,2,FALSE)),IF(ISNA(VLOOKUP(L318,'[1]P-ti'!B$2:C$151,2,TRUE)),0,VLOOKUP(L318,'[1]P-ti'!B$2:C$151,2,TRUE)-1),VLOOKUP(L318,'[1]P-ti'!B$2:C$151,2,FALSE))</f>
        <v>0</v>
      </c>
      <c r="N318" s="372">
        <f>G318+I318+K318+M318</f>
        <v>0</v>
      </c>
      <c r="P318" s="400"/>
      <c r="Q318" s="399"/>
    </row>
    <row r="319" spans="1:18" ht="12.75" customHeight="1">
      <c r="A319" s="369"/>
      <c r="B319" s="363"/>
      <c r="C319" s="363"/>
      <c r="D319" s="385"/>
      <c r="E319" s="369"/>
      <c r="F319" s="369"/>
      <c r="G319" s="377"/>
      <c r="H319" s="6"/>
      <c r="I319" s="377"/>
      <c r="J319" s="6"/>
      <c r="K319" s="377"/>
      <c r="L319" s="388"/>
      <c r="M319" s="391"/>
      <c r="N319" s="372"/>
      <c r="P319" s="400"/>
      <c r="Q319" s="399"/>
    </row>
    <row r="320" spans="1:18" ht="13.5" customHeight="1">
      <c r="A320" s="369"/>
      <c r="B320" s="363"/>
      <c r="C320" s="363"/>
      <c r="D320" s="385"/>
      <c r="E320" s="369"/>
      <c r="F320" s="369"/>
      <c r="G320" s="377"/>
      <c r="H320" s="6"/>
      <c r="I320" s="377"/>
      <c r="J320" s="6"/>
      <c r="K320" s="377"/>
      <c r="L320" s="388"/>
      <c r="M320" s="391"/>
      <c r="N320" s="372"/>
      <c r="P320" s="400"/>
      <c r="Q320" s="399"/>
    </row>
    <row r="321" spans="1:17" ht="12.75" customHeight="1">
      <c r="A321" s="370"/>
      <c r="B321" s="364"/>
      <c r="C321" s="364"/>
      <c r="D321" s="386"/>
      <c r="E321" s="370"/>
      <c r="F321" s="370"/>
      <c r="G321" s="378"/>
      <c r="H321" s="6"/>
      <c r="I321" s="378"/>
      <c r="J321" s="7"/>
      <c r="K321" s="378"/>
      <c r="L321" s="389"/>
      <c r="M321" s="392"/>
      <c r="N321" s="372"/>
      <c r="P321" s="400"/>
      <c r="Q321" s="399"/>
    </row>
    <row r="322" spans="1:17" ht="12.75" customHeight="1">
      <c r="A322" s="350">
        <v>6</v>
      </c>
      <c r="B322" s="368"/>
      <c r="C322" s="368"/>
      <c r="D322" s="384"/>
      <c r="E322" s="350"/>
      <c r="F322" s="350"/>
      <c r="G322" s="376">
        <f>IF(ISNA(VLOOKUP(F322,'[1]P-ti'!A$2:C$151,3,FALSE)),IF(ISNA(VLOOKUP(F322,'[1]P-ti'!A$2:C$151,3,TRUE)),0,VLOOKUP(F322,'[1]P-ti'!A$2:C$151,3,TRUE)-1),VLOOKUP(F322,'[1]P-ti'!A$2:C$151,3,FALSE))</f>
        <v>0</v>
      </c>
      <c r="H322" s="6"/>
      <c r="I322" s="376">
        <f>IF(ISNA(VLOOKUP(H325,'[1]P-ti'!E$2:I$151,3,TRUE)),0,VLOOKUP(H325,'[1]P-ti'!E$2:I$151,3,TRUE))</f>
        <v>0</v>
      </c>
      <c r="J322" s="6"/>
      <c r="K322" s="376">
        <f>IF(ISNA(VLOOKUP(J325,'[1]P-ti'!F$2:K$151,2,TRUE)),0,VLOOKUP(J325,'[1]P-ti'!F$2:K$151,2,TRUE))</f>
        <v>0</v>
      </c>
      <c r="L322" s="387"/>
      <c r="M322" s="390">
        <f>IF(ISNA(VLOOKUP(L322,'[1]P-ti'!B$2:C$151,2,FALSE)),IF(ISNA(VLOOKUP(L322,'[1]P-ti'!B$2:C$151,2,TRUE)),0,VLOOKUP(L322,'[1]P-ti'!B$2:C$151,2,TRUE)-1),VLOOKUP(L322,'[1]P-ti'!B$2:C$151,2,FALSE))</f>
        <v>0</v>
      </c>
      <c r="N322" s="372">
        <f>G322+I322+K322+M322</f>
        <v>0</v>
      </c>
      <c r="P322" s="400"/>
      <c r="Q322" s="399"/>
    </row>
    <row r="323" spans="1:17" ht="12.75" customHeight="1">
      <c r="A323" s="369"/>
      <c r="B323" s="363"/>
      <c r="C323" s="363"/>
      <c r="D323" s="385"/>
      <c r="E323" s="369"/>
      <c r="F323" s="369"/>
      <c r="G323" s="377"/>
      <c r="H323" s="6"/>
      <c r="I323" s="377"/>
      <c r="J323" s="6"/>
      <c r="K323" s="377"/>
      <c r="L323" s="388"/>
      <c r="M323" s="391"/>
      <c r="N323" s="372"/>
      <c r="P323" s="400"/>
      <c r="Q323" s="399"/>
    </row>
    <row r="324" spans="1:17" ht="13.5" customHeight="1">
      <c r="A324" s="369"/>
      <c r="B324" s="363"/>
      <c r="C324" s="363"/>
      <c r="D324" s="385"/>
      <c r="E324" s="369"/>
      <c r="F324" s="369"/>
      <c r="G324" s="377"/>
      <c r="H324" s="6"/>
      <c r="I324" s="377"/>
      <c r="J324" s="6"/>
      <c r="K324" s="377"/>
      <c r="L324" s="388"/>
      <c r="M324" s="391"/>
      <c r="N324" s="372"/>
      <c r="P324" s="400"/>
      <c r="Q324" s="399"/>
    </row>
    <row r="325" spans="1:17" ht="12.75" customHeight="1">
      <c r="A325" s="370"/>
      <c r="B325" s="363"/>
      <c r="C325" s="363"/>
      <c r="D325" s="385"/>
      <c r="E325" s="370"/>
      <c r="F325" s="370"/>
      <c r="G325" s="378"/>
      <c r="H325" s="6"/>
      <c r="I325" s="378"/>
      <c r="J325" s="7"/>
      <c r="K325" s="378"/>
      <c r="L325" s="389"/>
      <c r="M325" s="392"/>
      <c r="N325" s="372"/>
      <c r="P325" s="82"/>
      <c r="Q325" s="83"/>
    </row>
    <row r="326" spans="1:17" ht="20.25">
      <c r="A326" s="3"/>
      <c r="B326" s="124"/>
      <c r="C326" s="128"/>
      <c r="D326" s="124"/>
      <c r="E326" s="88"/>
      <c r="F326" s="88"/>
      <c r="G326" s="88"/>
      <c r="H326" s="88"/>
      <c r="I326" s="88"/>
      <c r="J326" s="88"/>
      <c r="K326" s="88"/>
      <c r="L326" s="88"/>
      <c r="M326" s="88"/>
      <c r="N326" s="40"/>
      <c r="P326" s="9"/>
      <c r="Q326" s="9"/>
    </row>
    <row r="327" spans="1:17" ht="23.25">
      <c r="A327" s="3"/>
      <c r="B327" s="9"/>
      <c r="C327" s="9"/>
      <c r="D327" s="87"/>
      <c r="E327" s="98"/>
      <c r="F327" s="98"/>
      <c r="G327" s="98"/>
      <c r="H327" s="98"/>
      <c r="I327" s="98"/>
      <c r="J327" s="10" t="s">
        <v>12</v>
      </c>
      <c r="K327" s="11"/>
      <c r="L327" s="12"/>
      <c r="M327" s="11"/>
      <c r="N327" s="60">
        <f>N302+N310+N314+N318+N322</f>
        <v>0</v>
      </c>
    </row>
    <row r="328" spans="1:17" ht="23.25">
      <c r="A328" s="3"/>
      <c r="B328" s="9"/>
      <c r="C328" s="9"/>
      <c r="D328" s="87"/>
      <c r="E328" s="98"/>
      <c r="F328" s="98"/>
      <c r="G328" s="98"/>
      <c r="H328" s="98"/>
      <c r="I328" s="98"/>
      <c r="J328" s="40"/>
      <c r="K328" s="42"/>
      <c r="L328" s="3"/>
      <c r="M328" s="42"/>
      <c r="N328" s="61"/>
    </row>
    <row r="329" spans="1:17" ht="23.25">
      <c r="A329" s="3"/>
      <c r="B329" s="9"/>
      <c r="C329" s="9"/>
      <c r="D329" s="87"/>
      <c r="E329" s="98"/>
      <c r="F329" s="98"/>
      <c r="G329" s="98"/>
      <c r="H329" s="98"/>
      <c r="I329" s="98"/>
      <c r="J329" s="40"/>
      <c r="K329" s="42"/>
      <c r="L329" s="3"/>
      <c r="M329" s="42"/>
      <c r="N329" s="61"/>
    </row>
    <row r="330" spans="1:17" ht="23.25">
      <c r="A330" s="3"/>
      <c r="B330" s="9"/>
      <c r="C330" s="9"/>
      <c r="D330" s="87"/>
      <c r="E330" s="98"/>
      <c r="F330" s="98"/>
      <c r="G330" s="98"/>
      <c r="H330" s="98"/>
      <c r="I330" s="98"/>
      <c r="J330" s="40"/>
      <c r="K330" s="42"/>
      <c r="L330" s="3"/>
      <c r="M330" s="42"/>
      <c r="N330" s="61"/>
    </row>
    <row r="331" spans="1:17" ht="20.25">
      <c r="A331" s="135"/>
      <c r="B331" s="136"/>
      <c r="C331" s="136"/>
      <c r="D331" s="3"/>
      <c r="E331" s="87"/>
      <c r="F331" s="87"/>
      <c r="G331" s="87"/>
      <c r="H331" s="87"/>
      <c r="I331" s="87"/>
      <c r="J331" s="87"/>
      <c r="K331" s="87"/>
      <c r="L331" s="88"/>
      <c r="M331" s="88"/>
      <c r="N331" s="40"/>
    </row>
    <row r="332" spans="1:17" ht="20.25">
      <c r="A332" s="3"/>
      <c r="B332" s="3"/>
      <c r="C332" s="3"/>
      <c r="D332" s="87"/>
      <c r="E332" s="87"/>
      <c r="F332" s="87"/>
      <c r="G332" s="87"/>
      <c r="H332" s="87"/>
      <c r="I332" s="87"/>
      <c r="J332" s="87"/>
      <c r="K332" s="87"/>
      <c r="L332" s="88"/>
      <c r="M332" s="88"/>
      <c r="N332" s="40"/>
    </row>
    <row r="333" spans="1:17" ht="21.75">
      <c r="A333" s="3"/>
      <c r="B333" s="3"/>
      <c r="C333" s="3"/>
      <c r="D333" s="87"/>
      <c r="E333" s="98"/>
      <c r="F333" s="98"/>
      <c r="G333" s="98"/>
      <c r="H333" s="98"/>
      <c r="I333" s="98"/>
      <c r="J333" s="98"/>
      <c r="K333" s="87"/>
      <c r="L333" s="88"/>
      <c r="M333" s="88"/>
      <c r="N333" s="40"/>
    </row>
    <row r="334" spans="1:17" ht="20.25">
      <c r="A334" s="135"/>
      <c r="B334" s="136"/>
      <c r="C334" s="136"/>
      <c r="D334" s="3"/>
      <c r="E334" s="87"/>
      <c r="F334" s="87"/>
      <c r="G334" s="87"/>
      <c r="H334" s="87"/>
      <c r="I334" s="87"/>
      <c r="J334" s="87"/>
      <c r="K334" s="87"/>
      <c r="L334" s="88"/>
      <c r="M334" s="88"/>
      <c r="N334" s="40"/>
    </row>
    <row r="335" spans="1:17" ht="12.75" customHeight="1">
      <c r="A335" s="129"/>
      <c r="B335" s="91"/>
      <c r="C335" s="91"/>
      <c r="D335" s="91"/>
      <c r="E335" s="91"/>
      <c r="F335" s="130"/>
      <c r="G335" s="130"/>
      <c r="H335" s="130"/>
      <c r="I335" s="130"/>
      <c r="J335" s="130"/>
      <c r="K335" s="130"/>
      <c r="L335" s="91"/>
      <c r="M335" s="91"/>
      <c r="N335" s="129"/>
    </row>
    <row r="336" spans="1:17">
      <c r="A336" s="129"/>
      <c r="B336" s="91"/>
      <c r="C336" s="91"/>
      <c r="D336" s="91"/>
      <c r="E336" s="91"/>
      <c r="F336" s="131"/>
      <c r="G336" s="131"/>
      <c r="H336" s="131"/>
      <c r="I336" s="131"/>
      <c r="J336" s="131"/>
      <c r="K336" s="131"/>
      <c r="L336" s="35"/>
      <c r="M336" s="35"/>
      <c r="N336" s="129"/>
    </row>
    <row r="337" spans="1:14" ht="12.75" customHeight="1">
      <c r="A337" s="91"/>
      <c r="B337" s="102"/>
      <c r="C337" s="102"/>
      <c r="D337" s="103"/>
      <c r="E337" s="91"/>
      <c r="F337" s="91"/>
      <c r="G337" s="132"/>
      <c r="H337" s="39"/>
      <c r="I337" s="133"/>
      <c r="J337" s="39"/>
      <c r="K337" s="133"/>
      <c r="L337" s="134"/>
      <c r="M337" s="132"/>
      <c r="N337" s="137"/>
    </row>
    <row r="338" spans="1:14" ht="12.75" customHeight="1">
      <c r="A338" s="91"/>
      <c r="B338" s="102"/>
      <c r="C338" s="102"/>
      <c r="D338" s="103"/>
      <c r="E338" s="91"/>
      <c r="F338" s="91"/>
      <c r="G338" s="132"/>
      <c r="H338" s="38"/>
      <c r="I338" s="133"/>
      <c r="J338" s="38"/>
      <c r="K338" s="133"/>
      <c r="L338" s="134"/>
      <c r="M338" s="132"/>
      <c r="N338" s="137"/>
    </row>
    <row r="339" spans="1:14" ht="12.75" customHeight="1">
      <c r="A339" s="91"/>
      <c r="B339" s="102"/>
      <c r="C339" s="102"/>
      <c r="D339" s="103"/>
      <c r="E339" s="91"/>
      <c r="F339" s="91"/>
      <c r="G339" s="132"/>
      <c r="H339" s="39"/>
      <c r="I339" s="133"/>
      <c r="J339" s="39"/>
      <c r="K339" s="133"/>
      <c r="L339" s="134"/>
      <c r="M339" s="132"/>
      <c r="N339" s="137"/>
    </row>
    <row r="340" spans="1:14" ht="12.75" customHeight="1">
      <c r="A340" s="91"/>
      <c r="B340" s="102"/>
      <c r="C340" s="102"/>
      <c r="D340" s="103"/>
      <c r="E340" s="91"/>
      <c r="F340" s="91"/>
      <c r="G340" s="132"/>
      <c r="H340" s="39"/>
      <c r="I340" s="133"/>
      <c r="J340" s="39"/>
      <c r="K340" s="133"/>
      <c r="L340" s="134"/>
      <c r="M340" s="132"/>
      <c r="N340" s="137"/>
    </row>
    <row r="341" spans="1:14" ht="12.75" customHeight="1">
      <c r="A341" s="91"/>
      <c r="B341" s="102"/>
      <c r="C341" s="102"/>
      <c r="D341" s="103"/>
      <c r="E341" s="91"/>
      <c r="F341" s="91"/>
      <c r="G341" s="133"/>
      <c r="H341" s="38"/>
      <c r="I341" s="133"/>
      <c r="J341" s="38"/>
      <c r="K341" s="133"/>
      <c r="L341" s="134"/>
      <c r="M341" s="132"/>
      <c r="N341" s="138"/>
    </row>
    <row r="342" spans="1:14" ht="12.75" customHeight="1">
      <c r="A342" s="91"/>
      <c r="B342" s="102"/>
      <c r="C342" s="102"/>
      <c r="D342" s="103"/>
      <c r="E342" s="91"/>
      <c r="F342" s="91"/>
      <c r="G342" s="133"/>
      <c r="H342" s="38"/>
      <c r="I342" s="133"/>
      <c r="J342" s="38"/>
      <c r="K342" s="133"/>
      <c r="L342" s="134"/>
      <c r="M342" s="132"/>
      <c r="N342" s="138"/>
    </row>
    <row r="343" spans="1:14" ht="12.75" customHeight="1">
      <c r="A343" s="91"/>
      <c r="B343" s="102"/>
      <c r="C343" s="102"/>
      <c r="D343" s="103"/>
      <c r="E343" s="91"/>
      <c r="F343" s="91"/>
      <c r="G343" s="133"/>
      <c r="H343" s="38"/>
      <c r="I343" s="133"/>
      <c r="J343" s="38"/>
      <c r="K343" s="133"/>
      <c r="L343" s="134"/>
      <c r="M343" s="132"/>
      <c r="N343" s="138"/>
    </row>
    <row r="344" spans="1:14" ht="12.75" customHeight="1">
      <c r="A344" s="91"/>
      <c r="B344" s="102"/>
      <c r="C344" s="102"/>
      <c r="D344" s="103"/>
      <c r="E344" s="91"/>
      <c r="F344" s="91"/>
      <c r="G344" s="133"/>
      <c r="H344" s="38"/>
      <c r="I344" s="133"/>
      <c r="J344" s="39"/>
      <c r="K344" s="133"/>
      <c r="L344" s="134"/>
      <c r="M344" s="132"/>
      <c r="N344" s="138"/>
    </row>
    <row r="345" spans="1:14" ht="12.75" customHeight="1">
      <c r="A345" s="91"/>
      <c r="B345" s="102"/>
      <c r="C345" s="92"/>
      <c r="D345" s="103"/>
      <c r="E345" s="91"/>
      <c r="F345" s="91"/>
      <c r="G345" s="133"/>
      <c r="H345" s="39"/>
      <c r="I345" s="133"/>
      <c r="J345" s="39"/>
      <c r="K345" s="133"/>
      <c r="L345" s="134"/>
      <c r="M345" s="132"/>
      <c r="N345" s="137"/>
    </row>
    <row r="346" spans="1:14" ht="12.75" customHeight="1">
      <c r="A346" s="91"/>
      <c r="B346" s="102"/>
      <c r="C346" s="92"/>
      <c r="D346" s="103"/>
      <c r="E346" s="91"/>
      <c r="F346" s="91"/>
      <c r="G346" s="133"/>
      <c r="H346" s="38"/>
      <c r="I346" s="133"/>
      <c r="J346" s="38"/>
      <c r="K346" s="133"/>
      <c r="L346" s="134"/>
      <c r="M346" s="132"/>
      <c r="N346" s="137"/>
    </row>
    <row r="347" spans="1:14" ht="12.75" customHeight="1">
      <c r="A347" s="91"/>
      <c r="B347" s="102"/>
      <c r="C347" s="92"/>
      <c r="D347" s="103"/>
      <c r="E347" s="91"/>
      <c r="F347" s="91"/>
      <c r="G347" s="133"/>
      <c r="H347" s="38"/>
      <c r="I347" s="133"/>
      <c r="J347" s="38"/>
      <c r="K347" s="133"/>
      <c r="L347" s="134"/>
      <c r="M347" s="132"/>
      <c r="N347" s="137"/>
    </row>
    <row r="348" spans="1:14" ht="12.75" customHeight="1">
      <c r="A348" s="91"/>
      <c r="B348" s="102"/>
      <c r="C348" s="92"/>
      <c r="D348" s="103"/>
      <c r="E348" s="91"/>
      <c r="F348" s="91"/>
      <c r="G348" s="133"/>
      <c r="H348" s="39"/>
      <c r="I348" s="133"/>
      <c r="J348" s="39"/>
      <c r="K348" s="133"/>
      <c r="L348" s="134"/>
      <c r="M348" s="132"/>
      <c r="N348" s="137"/>
    </row>
    <row r="349" spans="1:14" ht="12.75" customHeight="1">
      <c r="A349" s="91"/>
      <c r="B349" s="102"/>
      <c r="C349" s="102"/>
      <c r="D349" s="103"/>
      <c r="E349" s="91"/>
      <c r="F349" s="91"/>
      <c r="G349" s="133"/>
      <c r="H349" s="39"/>
      <c r="I349" s="133"/>
      <c r="J349" s="38"/>
      <c r="K349" s="133"/>
      <c r="L349" s="134"/>
      <c r="M349" s="132"/>
      <c r="N349" s="137"/>
    </row>
    <row r="350" spans="1:14" ht="12.75" customHeight="1">
      <c r="A350" s="91"/>
      <c r="B350" s="102"/>
      <c r="C350" s="102"/>
      <c r="D350" s="103"/>
      <c r="E350" s="91"/>
      <c r="F350" s="91"/>
      <c r="G350" s="133"/>
      <c r="H350" s="39"/>
      <c r="I350" s="133"/>
      <c r="J350" s="38"/>
      <c r="K350" s="133"/>
      <c r="L350" s="134"/>
      <c r="M350" s="132"/>
      <c r="N350" s="137"/>
    </row>
    <row r="351" spans="1:14" ht="12.75" customHeight="1">
      <c r="A351" s="91"/>
      <c r="B351" s="102"/>
      <c r="C351" s="102"/>
      <c r="D351" s="103"/>
      <c r="E351" s="91"/>
      <c r="F351" s="91"/>
      <c r="G351" s="133"/>
      <c r="H351" s="38"/>
      <c r="I351" s="133"/>
      <c r="J351" s="38"/>
      <c r="K351" s="133"/>
      <c r="L351" s="134"/>
      <c r="M351" s="132"/>
      <c r="N351" s="137"/>
    </row>
    <row r="352" spans="1:14" ht="12.75" customHeight="1">
      <c r="A352" s="91"/>
      <c r="B352" s="102"/>
      <c r="C352" s="102"/>
      <c r="D352" s="103"/>
      <c r="E352" s="91"/>
      <c r="F352" s="91"/>
      <c r="G352" s="133"/>
      <c r="H352" s="38"/>
      <c r="I352" s="133"/>
      <c r="J352" s="39"/>
      <c r="K352" s="133"/>
      <c r="L352" s="134"/>
      <c r="M352" s="132"/>
      <c r="N352" s="137"/>
    </row>
    <row r="353" spans="1:17" ht="16.5" customHeight="1">
      <c r="A353" s="91"/>
      <c r="B353" s="102"/>
      <c r="C353" s="92"/>
      <c r="D353" s="103"/>
      <c r="E353" s="91"/>
      <c r="F353" s="91"/>
      <c r="G353" s="133"/>
      <c r="H353" s="38"/>
      <c r="I353" s="133"/>
      <c r="J353" s="39"/>
      <c r="K353" s="133"/>
      <c r="L353" s="134"/>
      <c r="M353" s="132"/>
      <c r="N353" s="137"/>
      <c r="P353" s="48"/>
      <c r="Q353" s="77"/>
    </row>
    <row r="354" spans="1:17" ht="16.5" customHeight="1">
      <c r="A354" s="91"/>
      <c r="B354" s="102"/>
      <c r="C354" s="92"/>
      <c r="D354" s="103"/>
      <c r="E354" s="91"/>
      <c r="F354" s="91"/>
      <c r="G354" s="133"/>
      <c r="H354" s="38"/>
      <c r="I354" s="133"/>
      <c r="J354" s="38"/>
      <c r="K354" s="133"/>
      <c r="L354" s="134"/>
      <c r="M354" s="132"/>
      <c r="N354" s="137"/>
      <c r="P354" s="89"/>
      <c r="Q354" s="77"/>
    </row>
    <row r="355" spans="1:17" ht="16.5" customHeight="1">
      <c r="A355" s="91"/>
      <c r="B355" s="102"/>
      <c r="C355" s="92"/>
      <c r="D355" s="103"/>
      <c r="E355" s="91"/>
      <c r="F355" s="91"/>
      <c r="G355" s="133"/>
      <c r="H355" s="38"/>
      <c r="I355" s="133"/>
      <c r="J355" s="38"/>
      <c r="K355" s="133"/>
      <c r="L355" s="134"/>
      <c r="M355" s="132"/>
      <c r="N355" s="137"/>
      <c r="P355" s="89"/>
      <c r="Q355" s="77"/>
    </row>
    <row r="356" spans="1:17" ht="16.5" customHeight="1">
      <c r="A356" s="91"/>
      <c r="B356" s="102"/>
      <c r="C356" s="92"/>
      <c r="D356" s="103"/>
      <c r="E356" s="91"/>
      <c r="F356" s="91"/>
      <c r="G356" s="133"/>
      <c r="H356" s="38"/>
      <c r="I356" s="133"/>
      <c r="J356" s="39"/>
      <c r="K356" s="133"/>
      <c r="L356" s="134"/>
      <c r="M356" s="132"/>
      <c r="N356" s="137"/>
      <c r="P356" s="48"/>
      <c r="Q356" s="77"/>
    </row>
    <row r="357" spans="1:17" ht="16.5" customHeight="1">
      <c r="A357" s="91"/>
      <c r="B357" s="102"/>
      <c r="C357" s="102"/>
      <c r="D357" s="103"/>
      <c r="E357" s="91"/>
      <c r="F357" s="91"/>
      <c r="G357" s="133"/>
      <c r="H357" s="38"/>
      <c r="I357" s="133"/>
      <c r="J357" s="38"/>
      <c r="K357" s="133"/>
      <c r="L357" s="134"/>
      <c r="M357" s="132"/>
      <c r="N357" s="138"/>
      <c r="P357" s="89"/>
      <c r="Q357" s="77"/>
    </row>
    <row r="358" spans="1:17" ht="16.5" customHeight="1">
      <c r="A358" s="91"/>
      <c r="B358" s="102"/>
      <c r="C358" s="102"/>
      <c r="D358" s="103"/>
      <c r="E358" s="91"/>
      <c r="F358" s="91"/>
      <c r="G358" s="133"/>
      <c r="H358" s="38"/>
      <c r="I358" s="133"/>
      <c r="J358" s="38"/>
      <c r="K358" s="133"/>
      <c r="L358" s="134"/>
      <c r="M358" s="132"/>
      <c r="N358" s="138"/>
      <c r="P358" s="89"/>
      <c r="Q358" s="77"/>
    </row>
    <row r="359" spans="1:17" ht="16.5" customHeight="1">
      <c r="A359" s="91"/>
      <c r="B359" s="102"/>
      <c r="C359" s="102"/>
      <c r="D359" s="103"/>
      <c r="E359" s="91"/>
      <c r="F359" s="91"/>
      <c r="G359" s="133"/>
      <c r="H359" s="38"/>
      <c r="I359" s="133"/>
      <c r="J359" s="38"/>
      <c r="K359" s="133"/>
      <c r="L359" s="134"/>
      <c r="M359" s="132"/>
      <c r="N359" s="138"/>
      <c r="P359" s="48"/>
      <c r="Q359" s="77"/>
    </row>
    <row r="360" spans="1:17" ht="16.5" customHeight="1">
      <c r="A360" s="91"/>
      <c r="B360" s="102"/>
      <c r="C360" s="102"/>
      <c r="D360" s="103"/>
      <c r="E360" s="91"/>
      <c r="F360" s="91"/>
      <c r="G360" s="133"/>
      <c r="H360" s="38"/>
      <c r="I360" s="133"/>
      <c r="J360" s="39"/>
      <c r="K360" s="133"/>
      <c r="L360" s="134"/>
      <c r="M360" s="132"/>
      <c r="N360" s="138"/>
      <c r="P360" s="89"/>
      <c r="Q360" s="77"/>
    </row>
    <row r="361" spans="1:17" ht="16.5" customHeight="1">
      <c r="A361" s="35"/>
      <c r="B361" s="36"/>
      <c r="C361" s="36"/>
      <c r="D361" s="62"/>
      <c r="E361" s="35"/>
      <c r="F361" s="35"/>
      <c r="G361" s="37"/>
      <c r="H361" s="38"/>
      <c r="I361" s="37"/>
      <c r="J361" s="3"/>
      <c r="K361" s="3"/>
      <c r="L361" s="3"/>
      <c r="M361" s="3"/>
      <c r="N361" s="3"/>
      <c r="P361" s="89"/>
      <c r="Q361" s="77"/>
    </row>
    <row r="362" spans="1:17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7" ht="21.75" customHeight="1">
      <c r="A363" s="3"/>
      <c r="B363" s="3"/>
      <c r="C363" s="3"/>
      <c r="D363" s="3"/>
      <c r="E363" s="3"/>
      <c r="F363" s="3"/>
      <c r="G363" s="3"/>
      <c r="H363" s="3"/>
      <c r="I363" s="3"/>
      <c r="J363" s="40"/>
      <c r="K363" s="42"/>
      <c r="L363" s="3"/>
      <c r="M363" s="42"/>
      <c r="N363" s="61"/>
    </row>
    <row r="364" spans="1:17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7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7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7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92" spans="1:17">
      <c r="P392" s="72"/>
      <c r="Q392" s="72"/>
    </row>
    <row r="393" spans="1:1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40"/>
      <c r="K393" s="42"/>
      <c r="L393" s="3"/>
      <c r="M393" s="42"/>
      <c r="N393" s="41"/>
      <c r="P393" s="72"/>
      <c r="Q393" s="72"/>
    </row>
    <row r="394" spans="1:17">
      <c r="P394" s="72"/>
      <c r="Q394" s="72"/>
    </row>
    <row r="395" spans="1:17">
      <c r="P395" s="72"/>
      <c r="Q395" s="72"/>
    </row>
    <row r="396" spans="1:17">
      <c r="P396" s="72"/>
      <c r="Q396" s="72"/>
    </row>
    <row r="397" spans="1:17">
      <c r="P397" s="72"/>
      <c r="Q397" s="72"/>
    </row>
    <row r="398" spans="1:17">
      <c r="P398" s="9"/>
      <c r="Q398" s="9"/>
    </row>
  </sheetData>
  <mergeCells count="766">
    <mergeCell ref="L322:L325"/>
    <mergeCell ref="M322:M325"/>
    <mergeCell ref="N322:N325"/>
    <mergeCell ref="A322:A325"/>
    <mergeCell ref="B322:B325"/>
    <mergeCell ref="C322:C325"/>
    <mergeCell ref="D322:D325"/>
    <mergeCell ref="E322:E325"/>
    <mergeCell ref="F322:F325"/>
    <mergeCell ref="G322:G325"/>
    <mergeCell ref="I322:I325"/>
    <mergeCell ref="K322:K325"/>
    <mergeCell ref="A247:A250"/>
    <mergeCell ref="B247:B250"/>
    <mergeCell ref="C247:C250"/>
    <mergeCell ref="D247:D250"/>
    <mergeCell ref="E247:E250"/>
    <mergeCell ref="F247:F250"/>
    <mergeCell ref="G247:G250"/>
    <mergeCell ref="I247:I250"/>
    <mergeCell ref="K247:K250"/>
    <mergeCell ref="Q317:Q318"/>
    <mergeCell ref="P319:P320"/>
    <mergeCell ref="Q319:Q320"/>
    <mergeCell ref="P321:P322"/>
    <mergeCell ref="Q321:Q322"/>
    <mergeCell ref="P323:P324"/>
    <mergeCell ref="Q323:Q324"/>
    <mergeCell ref="A173:A176"/>
    <mergeCell ref="B173:B176"/>
    <mergeCell ref="C173:C176"/>
    <mergeCell ref="D173:D176"/>
    <mergeCell ref="E173:E176"/>
    <mergeCell ref="P317:P318"/>
    <mergeCell ref="L314:L317"/>
    <mergeCell ref="M314:M317"/>
    <mergeCell ref="I318:I321"/>
    <mergeCell ref="K318:K321"/>
    <mergeCell ref="F173:F176"/>
    <mergeCell ref="G173:G176"/>
    <mergeCell ref="I173:I176"/>
    <mergeCell ref="K173:K176"/>
    <mergeCell ref="L173:L176"/>
    <mergeCell ref="M173:M176"/>
    <mergeCell ref="N173:N176"/>
    <mergeCell ref="G318:G321"/>
    <mergeCell ref="A314:A317"/>
    <mergeCell ref="B314:B317"/>
    <mergeCell ref="A318:A321"/>
    <mergeCell ref="G314:G317"/>
    <mergeCell ref="L318:L321"/>
    <mergeCell ref="N318:N321"/>
    <mergeCell ref="N314:N317"/>
    <mergeCell ref="M318:M321"/>
    <mergeCell ref="I314:I317"/>
    <mergeCell ref="K314:K317"/>
    <mergeCell ref="B318:B321"/>
    <mergeCell ref="C318:C321"/>
    <mergeCell ref="D318:D321"/>
    <mergeCell ref="E318:E321"/>
    <mergeCell ref="F318:F321"/>
    <mergeCell ref="C314:C317"/>
    <mergeCell ref="D314:D317"/>
    <mergeCell ref="E314:E317"/>
    <mergeCell ref="F314:F317"/>
    <mergeCell ref="L306:L309"/>
    <mergeCell ref="M306:M309"/>
    <mergeCell ref="N306:N309"/>
    <mergeCell ref="N310:N313"/>
    <mergeCell ref="A310:A313"/>
    <mergeCell ref="B310:B313"/>
    <mergeCell ref="C310:C313"/>
    <mergeCell ref="D310:D313"/>
    <mergeCell ref="E310:E313"/>
    <mergeCell ref="F310:F313"/>
    <mergeCell ref="G310:G313"/>
    <mergeCell ref="I310:I313"/>
    <mergeCell ref="K310:K313"/>
    <mergeCell ref="L310:L313"/>
    <mergeCell ref="M310:M313"/>
    <mergeCell ref="A306:A309"/>
    <mergeCell ref="B306:B309"/>
    <mergeCell ref="C306:C309"/>
    <mergeCell ref="D306:D309"/>
    <mergeCell ref="E306:E309"/>
    <mergeCell ref="F306:F309"/>
    <mergeCell ref="G306:G309"/>
    <mergeCell ref="I306:I309"/>
    <mergeCell ref="K306:K309"/>
    <mergeCell ref="L300:M300"/>
    <mergeCell ref="N300:N301"/>
    <mergeCell ref="A302:A305"/>
    <mergeCell ref="B302:B305"/>
    <mergeCell ref="C302:C305"/>
    <mergeCell ref="D302:D305"/>
    <mergeCell ref="E302:E305"/>
    <mergeCell ref="F302:F305"/>
    <mergeCell ref="G302:G305"/>
    <mergeCell ref="I302:I305"/>
    <mergeCell ref="K302:K305"/>
    <mergeCell ref="L302:L305"/>
    <mergeCell ref="M302:M305"/>
    <mergeCell ref="N302:N305"/>
    <mergeCell ref="D297:K297"/>
    <mergeCell ref="E298:J298"/>
    <mergeCell ref="B299:C299"/>
    <mergeCell ref="A300:A301"/>
    <mergeCell ref="B300:B301"/>
    <mergeCell ref="C300:C301"/>
    <mergeCell ref="D300:D301"/>
    <mergeCell ref="F300:G300"/>
    <mergeCell ref="H300:I300"/>
    <mergeCell ref="J300:K300"/>
    <mergeCell ref="D258:K258"/>
    <mergeCell ref="E259:J259"/>
    <mergeCell ref="H261:I261"/>
    <mergeCell ref="J261:K261"/>
    <mergeCell ref="C212:C215"/>
    <mergeCell ref="B212:B215"/>
    <mergeCell ref="L283:L286"/>
    <mergeCell ref="M283:M286"/>
    <mergeCell ref="N283:N286"/>
    <mergeCell ref="K283:K286"/>
    <mergeCell ref="N279:N282"/>
    <mergeCell ref="G283:G286"/>
    <mergeCell ref="K279:K282"/>
    <mergeCell ref="L279:L282"/>
    <mergeCell ref="L247:L250"/>
    <mergeCell ref="M247:M250"/>
    <mergeCell ref="N247:N250"/>
    <mergeCell ref="I279:I282"/>
    <mergeCell ref="K275:K278"/>
    <mergeCell ref="L275:L278"/>
    <mergeCell ref="M275:M278"/>
    <mergeCell ref="M279:M282"/>
    <mergeCell ref="I283:I286"/>
    <mergeCell ref="G279:G282"/>
    <mergeCell ref="A283:A286"/>
    <mergeCell ref="B283:B286"/>
    <mergeCell ref="C283:C286"/>
    <mergeCell ref="C279:C282"/>
    <mergeCell ref="D279:D282"/>
    <mergeCell ref="E279:E282"/>
    <mergeCell ref="F279:F282"/>
    <mergeCell ref="A279:A282"/>
    <mergeCell ref="B279:B282"/>
    <mergeCell ref="F283:F286"/>
    <mergeCell ref="D283:D286"/>
    <mergeCell ref="E283:E286"/>
    <mergeCell ref="N275:N278"/>
    <mergeCell ref="A275:A278"/>
    <mergeCell ref="B275:B278"/>
    <mergeCell ref="C275:C278"/>
    <mergeCell ref="D275:D278"/>
    <mergeCell ref="E275:E278"/>
    <mergeCell ref="F275:F278"/>
    <mergeCell ref="G275:G278"/>
    <mergeCell ref="I275:I278"/>
    <mergeCell ref="L267:L270"/>
    <mergeCell ref="M267:M270"/>
    <mergeCell ref="N267:N270"/>
    <mergeCell ref="A271:A274"/>
    <mergeCell ref="B271:B274"/>
    <mergeCell ref="C271:C274"/>
    <mergeCell ref="D271:D274"/>
    <mergeCell ref="E271:E274"/>
    <mergeCell ref="F271:F274"/>
    <mergeCell ref="G271:G274"/>
    <mergeCell ref="I271:I274"/>
    <mergeCell ref="K271:K274"/>
    <mergeCell ref="L271:L274"/>
    <mergeCell ref="M271:M274"/>
    <mergeCell ref="N271:N274"/>
    <mergeCell ref="A267:A270"/>
    <mergeCell ref="B267:B270"/>
    <mergeCell ref="C267:C270"/>
    <mergeCell ref="D267:D270"/>
    <mergeCell ref="E267:E270"/>
    <mergeCell ref="F267:F270"/>
    <mergeCell ref="G267:G270"/>
    <mergeCell ref="I267:I270"/>
    <mergeCell ref="K267:K270"/>
    <mergeCell ref="B260:C260"/>
    <mergeCell ref="A261:A262"/>
    <mergeCell ref="B261:B262"/>
    <mergeCell ref="C261:C262"/>
    <mergeCell ref="D261:D262"/>
    <mergeCell ref="F261:G261"/>
    <mergeCell ref="L261:M261"/>
    <mergeCell ref="N261:N262"/>
    <mergeCell ref="A263:A266"/>
    <mergeCell ref="B263:B266"/>
    <mergeCell ref="C263:C266"/>
    <mergeCell ref="D263:D266"/>
    <mergeCell ref="E263:E266"/>
    <mergeCell ref="F263:F266"/>
    <mergeCell ref="G263:G266"/>
    <mergeCell ref="I263:I266"/>
    <mergeCell ref="K263:K266"/>
    <mergeCell ref="L263:L266"/>
    <mergeCell ref="M263:M266"/>
    <mergeCell ref="N263:N266"/>
    <mergeCell ref="L239:L242"/>
    <mergeCell ref="M239:M242"/>
    <mergeCell ref="N239:N242"/>
    <mergeCell ref="A243:A246"/>
    <mergeCell ref="B243:B246"/>
    <mergeCell ref="C243:C246"/>
    <mergeCell ref="D243:D246"/>
    <mergeCell ref="E243:E246"/>
    <mergeCell ref="F243:F246"/>
    <mergeCell ref="G243:G246"/>
    <mergeCell ref="I243:I246"/>
    <mergeCell ref="K243:K246"/>
    <mergeCell ref="L243:L246"/>
    <mergeCell ref="M243:M246"/>
    <mergeCell ref="N243:N246"/>
    <mergeCell ref="A239:A242"/>
    <mergeCell ref="B239:B242"/>
    <mergeCell ref="C239:C242"/>
    <mergeCell ref="D239:D242"/>
    <mergeCell ref="E239:E242"/>
    <mergeCell ref="F239:F242"/>
    <mergeCell ref="G239:G242"/>
    <mergeCell ref="I239:I242"/>
    <mergeCell ref="K239:K242"/>
    <mergeCell ref="L231:L234"/>
    <mergeCell ref="M231:M234"/>
    <mergeCell ref="N231:N234"/>
    <mergeCell ref="A235:A238"/>
    <mergeCell ref="B235:B238"/>
    <mergeCell ref="C235:C238"/>
    <mergeCell ref="D235:D238"/>
    <mergeCell ref="E235:E238"/>
    <mergeCell ref="F235:F238"/>
    <mergeCell ref="G235:G238"/>
    <mergeCell ref="I235:I238"/>
    <mergeCell ref="K235:K238"/>
    <mergeCell ref="L235:L238"/>
    <mergeCell ref="M235:M238"/>
    <mergeCell ref="N235:N238"/>
    <mergeCell ref="A231:A234"/>
    <mergeCell ref="B231:B234"/>
    <mergeCell ref="C231:C234"/>
    <mergeCell ref="D231:D234"/>
    <mergeCell ref="E231:E234"/>
    <mergeCell ref="F231:F234"/>
    <mergeCell ref="G231:G234"/>
    <mergeCell ref="I231:I234"/>
    <mergeCell ref="K231:K234"/>
    <mergeCell ref="L225:M225"/>
    <mergeCell ref="N225:N226"/>
    <mergeCell ref="A227:A230"/>
    <mergeCell ref="B227:B230"/>
    <mergeCell ref="C227:C230"/>
    <mergeCell ref="D227:D230"/>
    <mergeCell ref="E227:E230"/>
    <mergeCell ref="F227:F230"/>
    <mergeCell ref="G227:G230"/>
    <mergeCell ref="I227:I230"/>
    <mergeCell ref="K227:K230"/>
    <mergeCell ref="L227:L230"/>
    <mergeCell ref="M227:M230"/>
    <mergeCell ref="N227:N230"/>
    <mergeCell ref="D222:K222"/>
    <mergeCell ref="G208:G211"/>
    <mergeCell ref="I208:I211"/>
    <mergeCell ref="K208:K211"/>
    <mergeCell ref="I212:I215"/>
    <mergeCell ref="E223:J223"/>
    <mergeCell ref="B224:C224"/>
    <mergeCell ref="A225:A226"/>
    <mergeCell ref="B225:B226"/>
    <mergeCell ref="C225:C226"/>
    <mergeCell ref="D225:D226"/>
    <mergeCell ref="F225:G225"/>
    <mergeCell ref="H225:I225"/>
    <mergeCell ref="J225:K225"/>
    <mergeCell ref="F212:F215"/>
    <mergeCell ref="E212:E215"/>
    <mergeCell ref="D212:D215"/>
    <mergeCell ref="L204:L207"/>
    <mergeCell ref="M204:M207"/>
    <mergeCell ref="N204:N207"/>
    <mergeCell ref="K212:K215"/>
    <mergeCell ref="L212:L215"/>
    <mergeCell ref="A208:A211"/>
    <mergeCell ref="B208:B211"/>
    <mergeCell ref="C208:C211"/>
    <mergeCell ref="D208:D211"/>
    <mergeCell ref="E208:E211"/>
    <mergeCell ref="F208:F211"/>
    <mergeCell ref="A212:A215"/>
    <mergeCell ref="G212:G215"/>
    <mergeCell ref="M212:M215"/>
    <mergeCell ref="N212:N215"/>
    <mergeCell ref="L208:L211"/>
    <mergeCell ref="M208:M211"/>
    <mergeCell ref="N208:N211"/>
    <mergeCell ref="A204:A207"/>
    <mergeCell ref="B204:B207"/>
    <mergeCell ref="C204:C207"/>
    <mergeCell ref="D204:D207"/>
    <mergeCell ref="E204:E207"/>
    <mergeCell ref="F204:F207"/>
    <mergeCell ref="G204:G207"/>
    <mergeCell ref="I204:I207"/>
    <mergeCell ref="K204:K207"/>
    <mergeCell ref="L196:L199"/>
    <mergeCell ref="M196:M199"/>
    <mergeCell ref="N196:N199"/>
    <mergeCell ref="A200:A203"/>
    <mergeCell ref="B200:B203"/>
    <mergeCell ref="C200:C203"/>
    <mergeCell ref="D200:D203"/>
    <mergeCell ref="E200:E203"/>
    <mergeCell ref="F200:F203"/>
    <mergeCell ref="G200:G203"/>
    <mergeCell ref="I200:I203"/>
    <mergeCell ref="K200:K203"/>
    <mergeCell ref="L200:L203"/>
    <mergeCell ref="M200:M203"/>
    <mergeCell ref="N200:N203"/>
    <mergeCell ref="A196:A199"/>
    <mergeCell ref="B196:B199"/>
    <mergeCell ref="C196:C199"/>
    <mergeCell ref="D196:D199"/>
    <mergeCell ref="E196:E199"/>
    <mergeCell ref="F196:F199"/>
    <mergeCell ref="G196:G199"/>
    <mergeCell ref="I196:I199"/>
    <mergeCell ref="K196:K199"/>
    <mergeCell ref="N190:N191"/>
    <mergeCell ref="A192:A195"/>
    <mergeCell ref="B192:B195"/>
    <mergeCell ref="C192:C195"/>
    <mergeCell ref="D192:D195"/>
    <mergeCell ref="E192:E195"/>
    <mergeCell ref="F192:F195"/>
    <mergeCell ref="G192:G195"/>
    <mergeCell ref="I192:I195"/>
    <mergeCell ref="K192:K195"/>
    <mergeCell ref="L192:L195"/>
    <mergeCell ref="M192:M195"/>
    <mergeCell ref="N192:N195"/>
    <mergeCell ref="B189:C189"/>
    <mergeCell ref="A190:A191"/>
    <mergeCell ref="B190:B191"/>
    <mergeCell ref="C190:C191"/>
    <mergeCell ref="D190:D191"/>
    <mergeCell ref="F190:G190"/>
    <mergeCell ref="H190:I190"/>
    <mergeCell ref="J190:K190"/>
    <mergeCell ref="L190:M190"/>
    <mergeCell ref="D187:K187"/>
    <mergeCell ref="E188:J188"/>
    <mergeCell ref="G169:G172"/>
    <mergeCell ref="I169:I172"/>
    <mergeCell ref="A165:A168"/>
    <mergeCell ref="B165:B168"/>
    <mergeCell ref="D165:D168"/>
    <mergeCell ref="I165:I168"/>
    <mergeCell ref="A169:A172"/>
    <mergeCell ref="B169:B172"/>
    <mergeCell ref="C169:C172"/>
    <mergeCell ref="D169:D172"/>
    <mergeCell ref="E169:E172"/>
    <mergeCell ref="F169:F172"/>
    <mergeCell ref="B150:C150"/>
    <mergeCell ref="F157:F160"/>
    <mergeCell ref="C165:C168"/>
    <mergeCell ref="E165:E168"/>
    <mergeCell ref="B151:B152"/>
    <mergeCell ref="F161:F164"/>
    <mergeCell ref="A76:A77"/>
    <mergeCell ref="B76:B77"/>
    <mergeCell ref="L115:M115"/>
    <mergeCell ref="L121:L124"/>
    <mergeCell ref="M121:M124"/>
    <mergeCell ref="K133:K136"/>
    <mergeCell ref="D76:D77"/>
    <mergeCell ref="F76:G76"/>
    <mergeCell ref="H76:I76"/>
    <mergeCell ref="J76:K76"/>
    <mergeCell ref="K121:K124"/>
    <mergeCell ref="K129:K132"/>
    <mergeCell ref="K117:K120"/>
    <mergeCell ref="F94:F97"/>
    <mergeCell ref="K94:K97"/>
    <mergeCell ref="L76:M76"/>
    <mergeCell ref="A98:A101"/>
    <mergeCell ref="B98:B101"/>
    <mergeCell ref="C98:C101"/>
    <mergeCell ref="D98:D101"/>
    <mergeCell ref="E98:E101"/>
    <mergeCell ref="F98:F101"/>
    <mergeCell ref="L98:L101"/>
    <mergeCell ref="A129:A132"/>
    <mergeCell ref="C76:C77"/>
    <mergeCell ref="L117:L120"/>
    <mergeCell ref="L133:L136"/>
    <mergeCell ref="M51:M54"/>
    <mergeCell ref="K82:K85"/>
    <mergeCell ref="K78:K81"/>
    <mergeCell ref="M125:M128"/>
    <mergeCell ref="L125:L128"/>
    <mergeCell ref="K125:K128"/>
    <mergeCell ref="L90:L93"/>
    <mergeCell ref="B75:C75"/>
    <mergeCell ref="B129:B132"/>
    <mergeCell ref="D112:K112"/>
    <mergeCell ref="G98:G101"/>
    <mergeCell ref="I98:I101"/>
    <mergeCell ref="K98:K101"/>
    <mergeCell ref="I117:I120"/>
    <mergeCell ref="B115:B116"/>
    <mergeCell ref="C115:C116"/>
    <mergeCell ref="F121:F124"/>
    <mergeCell ref="E113:J113"/>
    <mergeCell ref="B114:C114"/>
    <mergeCell ref="C125:C128"/>
    <mergeCell ref="N8:N9"/>
    <mergeCell ref="L43:L46"/>
    <mergeCell ref="M43:M46"/>
    <mergeCell ref="M55:M58"/>
    <mergeCell ref="N30:N33"/>
    <mergeCell ref="M78:M81"/>
    <mergeCell ref="L94:L97"/>
    <mergeCell ref="M63:M66"/>
    <mergeCell ref="K63:K66"/>
    <mergeCell ref="K59:K62"/>
    <mergeCell ref="D73:K73"/>
    <mergeCell ref="E74:J74"/>
    <mergeCell ref="K90:K93"/>
    <mergeCell ref="K86:K89"/>
    <mergeCell ref="M94:M97"/>
    <mergeCell ref="M90:M93"/>
    <mergeCell ref="M86:M89"/>
    <mergeCell ref="M82:M85"/>
    <mergeCell ref="N76:N77"/>
    <mergeCell ref="M30:M33"/>
    <mergeCell ref="L41:M41"/>
    <mergeCell ref="N41:N42"/>
    <mergeCell ref="L30:L33"/>
    <mergeCell ref="L51:L54"/>
    <mergeCell ref="K51:K54"/>
    <mergeCell ref="N47:N50"/>
    <mergeCell ref="K43:K46"/>
    <mergeCell ref="K55:K58"/>
    <mergeCell ref="L55:L58"/>
    <mergeCell ref="F22:F25"/>
    <mergeCell ref="G30:G33"/>
    <mergeCell ref="F86:F89"/>
    <mergeCell ref="G63:G66"/>
    <mergeCell ref="G86:G89"/>
    <mergeCell ref="H41:I41"/>
    <mergeCell ref="J41:K41"/>
    <mergeCell ref="L26:L29"/>
    <mergeCell ref="I30:I33"/>
    <mergeCell ref="K30:K33"/>
    <mergeCell ref="L86:L89"/>
    <mergeCell ref="L63:L66"/>
    <mergeCell ref="L59:L62"/>
    <mergeCell ref="G165:G168"/>
    <mergeCell ref="G133:G136"/>
    <mergeCell ref="G137:G140"/>
    <mergeCell ref="I137:I140"/>
    <mergeCell ref="F165:F168"/>
    <mergeCell ref="G161:G164"/>
    <mergeCell ref="I161:I164"/>
    <mergeCell ref="F153:F156"/>
    <mergeCell ref="I153:I156"/>
    <mergeCell ref="I157:I160"/>
    <mergeCell ref="D148:K148"/>
    <mergeCell ref="E149:J149"/>
    <mergeCell ref="K153:K156"/>
    <mergeCell ref="D151:D152"/>
    <mergeCell ref="G157:G160"/>
    <mergeCell ref="G153:G156"/>
    <mergeCell ref="K165:K168"/>
    <mergeCell ref="H151:I151"/>
    <mergeCell ref="F151:G151"/>
    <mergeCell ref="E137:E140"/>
    <mergeCell ref="J151:K151"/>
    <mergeCell ref="K161:K164"/>
    <mergeCell ref="N161:N164"/>
    <mergeCell ref="N153:N156"/>
    <mergeCell ref="K157:K160"/>
    <mergeCell ref="L157:L160"/>
    <mergeCell ref="N165:N168"/>
    <mergeCell ref="N169:N172"/>
    <mergeCell ref="K169:K172"/>
    <mergeCell ref="L169:L172"/>
    <mergeCell ref="M165:M168"/>
    <mergeCell ref="L165:L168"/>
    <mergeCell ref="L153:L156"/>
    <mergeCell ref="M169:M172"/>
    <mergeCell ref="M161:M164"/>
    <mergeCell ref="L161:L164"/>
    <mergeCell ref="A153:A156"/>
    <mergeCell ref="B153:B156"/>
    <mergeCell ref="C153:C156"/>
    <mergeCell ref="D153:D156"/>
    <mergeCell ref="E153:E156"/>
    <mergeCell ref="A151:A152"/>
    <mergeCell ref="A161:A164"/>
    <mergeCell ref="B161:B164"/>
    <mergeCell ref="C161:C164"/>
    <mergeCell ref="D161:D164"/>
    <mergeCell ref="E161:E164"/>
    <mergeCell ref="A157:A160"/>
    <mergeCell ref="B157:B160"/>
    <mergeCell ref="C157:C160"/>
    <mergeCell ref="D157:D160"/>
    <mergeCell ref="E157:E160"/>
    <mergeCell ref="C151:C152"/>
    <mergeCell ref="N133:N136"/>
    <mergeCell ref="N137:N140"/>
    <mergeCell ref="K137:K140"/>
    <mergeCell ref="M137:M140"/>
    <mergeCell ref="M133:M136"/>
    <mergeCell ref="F133:F136"/>
    <mergeCell ref="N157:N160"/>
    <mergeCell ref="M157:M160"/>
    <mergeCell ref="M153:M156"/>
    <mergeCell ref="L151:M151"/>
    <mergeCell ref="L137:L140"/>
    <mergeCell ref="N151:N152"/>
    <mergeCell ref="I133:I136"/>
    <mergeCell ref="F137:F140"/>
    <mergeCell ref="F125:F128"/>
    <mergeCell ref="F129:F132"/>
    <mergeCell ref="A133:A136"/>
    <mergeCell ref="B133:B136"/>
    <mergeCell ref="C133:C136"/>
    <mergeCell ref="D133:D136"/>
    <mergeCell ref="E133:E136"/>
    <mergeCell ref="E129:E132"/>
    <mergeCell ref="D125:D128"/>
    <mergeCell ref="D129:D132"/>
    <mergeCell ref="G125:G128"/>
    <mergeCell ref="I125:I128"/>
    <mergeCell ref="I129:I132"/>
    <mergeCell ref="G129:G132"/>
    <mergeCell ref="A137:A140"/>
    <mergeCell ref="B137:B140"/>
    <mergeCell ref="C137:C140"/>
    <mergeCell ref="D137:D140"/>
    <mergeCell ref="C129:C132"/>
    <mergeCell ref="N121:N124"/>
    <mergeCell ref="E121:E124"/>
    <mergeCell ref="E125:E128"/>
    <mergeCell ref="N125:N128"/>
    <mergeCell ref="A121:A124"/>
    <mergeCell ref="B121:B124"/>
    <mergeCell ref="C121:C124"/>
    <mergeCell ref="D121:D124"/>
    <mergeCell ref="A125:A128"/>
    <mergeCell ref="N129:N132"/>
    <mergeCell ref="L129:L132"/>
    <mergeCell ref="M129:M132"/>
    <mergeCell ref="I121:I124"/>
    <mergeCell ref="G121:G124"/>
    <mergeCell ref="B125:B128"/>
    <mergeCell ref="N117:N120"/>
    <mergeCell ref="N94:N97"/>
    <mergeCell ref="G94:G97"/>
    <mergeCell ref="E94:E97"/>
    <mergeCell ref="D117:D120"/>
    <mergeCell ref="H115:I115"/>
    <mergeCell ref="J115:K115"/>
    <mergeCell ref="F117:F120"/>
    <mergeCell ref="G117:G120"/>
    <mergeCell ref="F115:G115"/>
    <mergeCell ref="I94:I97"/>
    <mergeCell ref="M98:M101"/>
    <mergeCell ref="M117:M120"/>
    <mergeCell ref="N98:N101"/>
    <mergeCell ref="N115:N116"/>
    <mergeCell ref="A94:A97"/>
    <mergeCell ref="B94:B97"/>
    <mergeCell ref="C94:C97"/>
    <mergeCell ref="D94:D97"/>
    <mergeCell ref="B90:B93"/>
    <mergeCell ref="E117:E120"/>
    <mergeCell ref="B117:B120"/>
    <mergeCell ref="C117:C120"/>
    <mergeCell ref="A115:A116"/>
    <mergeCell ref="D115:D116"/>
    <mergeCell ref="A117:A120"/>
    <mergeCell ref="E90:E93"/>
    <mergeCell ref="N90:N93"/>
    <mergeCell ref="G90:G93"/>
    <mergeCell ref="I86:I89"/>
    <mergeCell ref="F82:F85"/>
    <mergeCell ref="G82:G85"/>
    <mergeCell ref="A86:A89"/>
    <mergeCell ref="B86:B89"/>
    <mergeCell ref="C86:C89"/>
    <mergeCell ref="D86:D89"/>
    <mergeCell ref="A90:A93"/>
    <mergeCell ref="I90:I93"/>
    <mergeCell ref="F90:F93"/>
    <mergeCell ref="A78:A81"/>
    <mergeCell ref="B78:B81"/>
    <mergeCell ref="C78:C81"/>
    <mergeCell ref="D78:D81"/>
    <mergeCell ref="A82:A85"/>
    <mergeCell ref="B82:B85"/>
    <mergeCell ref="C82:C85"/>
    <mergeCell ref="D82:D85"/>
    <mergeCell ref="C90:C93"/>
    <mergeCell ref="D90:D93"/>
    <mergeCell ref="N78:N81"/>
    <mergeCell ref="E78:E81"/>
    <mergeCell ref="E82:E85"/>
    <mergeCell ref="I78:I81"/>
    <mergeCell ref="I82:I85"/>
    <mergeCell ref="E86:E89"/>
    <mergeCell ref="F78:F81"/>
    <mergeCell ref="G78:G81"/>
    <mergeCell ref="L78:L81"/>
    <mergeCell ref="L82:L85"/>
    <mergeCell ref="N82:N85"/>
    <mergeCell ref="N86:N89"/>
    <mergeCell ref="A63:A66"/>
    <mergeCell ref="B63:B66"/>
    <mergeCell ref="C63:C66"/>
    <mergeCell ref="N59:N62"/>
    <mergeCell ref="N63:N66"/>
    <mergeCell ref="E63:E66"/>
    <mergeCell ref="D63:D66"/>
    <mergeCell ref="F63:F66"/>
    <mergeCell ref="F59:F62"/>
    <mergeCell ref="A59:A62"/>
    <mergeCell ref="I59:I62"/>
    <mergeCell ref="I63:I66"/>
    <mergeCell ref="G55:G58"/>
    <mergeCell ref="F55:F58"/>
    <mergeCell ref="E55:E58"/>
    <mergeCell ref="B59:B62"/>
    <mergeCell ref="C59:C62"/>
    <mergeCell ref="D59:D62"/>
    <mergeCell ref="E59:E62"/>
    <mergeCell ref="G59:G62"/>
    <mergeCell ref="N51:N54"/>
    <mergeCell ref="N55:N58"/>
    <mergeCell ref="F51:F54"/>
    <mergeCell ref="G51:G54"/>
    <mergeCell ref="M59:M62"/>
    <mergeCell ref="I51:I54"/>
    <mergeCell ref="I55:I58"/>
    <mergeCell ref="A47:A50"/>
    <mergeCell ref="B47:B50"/>
    <mergeCell ref="C47:C50"/>
    <mergeCell ref="D47:D50"/>
    <mergeCell ref="A51:A54"/>
    <mergeCell ref="B51:B54"/>
    <mergeCell ref="C51:C54"/>
    <mergeCell ref="D51:D54"/>
    <mergeCell ref="A55:A58"/>
    <mergeCell ref="B55:B58"/>
    <mergeCell ref="C55:C58"/>
    <mergeCell ref="D55:D58"/>
    <mergeCell ref="E47:E50"/>
    <mergeCell ref="N43:N46"/>
    <mergeCell ref="F43:F46"/>
    <mergeCell ref="F47:F50"/>
    <mergeCell ref="G43:G46"/>
    <mergeCell ref="M47:M50"/>
    <mergeCell ref="L47:L50"/>
    <mergeCell ref="K47:K50"/>
    <mergeCell ref="E43:E46"/>
    <mergeCell ref="G47:G50"/>
    <mergeCell ref="I43:I46"/>
    <mergeCell ref="I47:I50"/>
    <mergeCell ref="B43:B46"/>
    <mergeCell ref="C43:C46"/>
    <mergeCell ref="D43:D46"/>
    <mergeCell ref="A30:A33"/>
    <mergeCell ref="B30:B33"/>
    <mergeCell ref="A43:A46"/>
    <mergeCell ref="C30:C33"/>
    <mergeCell ref="D30:D33"/>
    <mergeCell ref="D38:K38"/>
    <mergeCell ref="E39:J39"/>
    <mergeCell ref="E30:E33"/>
    <mergeCell ref="A41:A42"/>
    <mergeCell ref="B41:B42"/>
    <mergeCell ref="C41:C42"/>
    <mergeCell ref="D41:D42"/>
    <mergeCell ref="B40:C40"/>
    <mergeCell ref="F41:G41"/>
    <mergeCell ref="F30:F33"/>
    <mergeCell ref="A26:A29"/>
    <mergeCell ref="B26:B29"/>
    <mergeCell ref="C26:C29"/>
    <mergeCell ref="D26:D29"/>
    <mergeCell ref="E26:E29"/>
    <mergeCell ref="M26:M29"/>
    <mergeCell ref="G26:G29"/>
    <mergeCell ref="K26:K29"/>
    <mergeCell ref="I26:I29"/>
    <mergeCell ref="F26:F29"/>
    <mergeCell ref="L8:M8"/>
    <mergeCell ref="E18:E21"/>
    <mergeCell ref="F8:G8"/>
    <mergeCell ref="H8:I8"/>
    <mergeCell ref="F18:F21"/>
    <mergeCell ref="L18:L21"/>
    <mergeCell ref="G18:G21"/>
    <mergeCell ref="G14:G17"/>
    <mergeCell ref="L14:L17"/>
    <mergeCell ref="K18:K21"/>
    <mergeCell ref="K14:K17"/>
    <mergeCell ref="E14:E17"/>
    <mergeCell ref="D1:K1"/>
    <mergeCell ref="E2:J2"/>
    <mergeCell ref="D5:K5"/>
    <mergeCell ref="E6:J6"/>
    <mergeCell ref="B7:C7"/>
    <mergeCell ref="B8:B9"/>
    <mergeCell ref="C8:C9"/>
    <mergeCell ref="D8:D9"/>
    <mergeCell ref="B10:B13"/>
    <mergeCell ref="C10:C13"/>
    <mergeCell ref="J8:K8"/>
    <mergeCell ref="C14:C17"/>
    <mergeCell ref="C18:C21"/>
    <mergeCell ref="D18:D21"/>
    <mergeCell ref="A8:A9"/>
    <mergeCell ref="D10:D13"/>
    <mergeCell ref="A22:A25"/>
    <mergeCell ref="B22:B25"/>
    <mergeCell ref="A10:A13"/>
    <mergeCell ref="A18:A21"/>
    <mergeCell ref="B18:B21"/>
    <mergeCell ref="A14:A17"/>
    <mergeCell ref="B14:B17"/>
    <mergeCell ref="D14:D17"/>
    <mergeCell ref="C22:C25"/>
    <mergeCell ref="D22:D25"/>
    <mergeCell ref="N10:N13"/>
    <mergeCell ref="M10:M13"/>
    <mergeCell ref="K10:K13"/>
    <mergeCell ref="G10:G13"/>
    <mergeCell ref="F10:F13"/>
    <mergeCell ref="E51:E54"/>
    <mergeCell ref="E10:E13"/>
    <mergeCell ref="L10:L13"/>
    <mergeCell ref="I10:I13"/>
    <mergeCell ref="E22:E25"/>
    <mergeCell ref="N18:N21"/>
    <mergeCell ref="I18:I21"/>
    <mergeCell ref="N14:N17"/>
    <mergeCell ref="F14:F17"/>
    <mergeCell ref="I14:I17"/>
    <mergeCell ref="M14:M17"/>
    <mergeCell ref="M18:M21"/>
    <mergeCell ref="M22:M25"/>
    <mergeCell ref="G22:G25"/>
    <mergeCell ref="N26:N29"/>
    <mergeCell ref="K22:K25"/>
    <mergeCell ref="I22:I25"/>
    <mergeCell ref="N22:N25"/>
    <mergeCell ref="L22:L25"/>
  </mergeCells>
  <phoneticPr fontId="10" type="noConversion"/>
  <pageMargins left="0.24" right="0.2" top="0.28000000000000003" bottom="0.22" header="0.2" footer="0.28000000000000003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7"/>
  <sheetViews>
    <sheetView topLeftCell="A58" zoomScale="70" zoomScaleNormal="70" workbookViewId="0">
      <selection activeCell="P139" sqref="P139"/>
    </sheetView>
  </sheetViews>
  <sheetFormatPr defaultRowHeight="12.75"/>
  <cols>
    <col min="1" max="1" width="4" customWidth="1"/>
    <col min="2" max="2" width="8.28515625" customWidth="1"/>
    <col min="3" max="3" width="20.140625" customWidth="1"/>
    <col min="4" max="4" width="14.5703125" customWidth="1"/>
    <col min="5" max="5" width="5.85546875" customWidth="1"/>
    <col min="6" max="6" width="7.85546875" customWidth="1"/>
    <col min="7" max="7" width="9.85546875" customWidth="1"/>
    <col min="8" max="9" width="9.28515625" bestFit="1" customWidth="1"/>
    <col min="10" max="10" width="7.85546875" customWidth="1"/>
    <col min="11" max="11" width="10.7109375" customWidth="1"/>
    <col min="12" max="12" width="11.28515625" customWidth="1"/>
    <col min="13" max="13" width="11" customWidth="1"/>
    <col min="14" max="14" width="12.5703125" customWidth="1"/>
    <col min="16" max="16" width="21.28515625" customWidth="1"/>
    <col min="17" max="17" width="12.28515625" customWidth="1"/>
    <col min="18" max="18" width="5.7109375" customWidth="1"/>
  </cols>
  <sheetData>
    <row r="1" spans="1:20" ht="23.25">
      <c r="D1" s="334" t="s">
        <v>388</v>
      </c>
      <c r="E1" s="334"/>
      <c r="F1" s="334"/>
      <c r="G1" s="334"/>
      <c r="H1" s="334"/>
      <c r="I1" s="334"/>
      <c r="J1" s="334"/>
      <c r="K1" s="334"/>
    </row>
    <row r="2" spans="1:20" ht="18">
      <c r="C2" s="43"/>
      <c r="D2" s="44"/>
      <c r="E2" s="335" t="s">
        <v>0</v>
      </c>
      <c r="F2" s="335"/>
      <c r="G2" s="335"/>
      <c r="H2" s="335"/>
      <c r="I2" s="335"/>
      <c r="J2" s="335"/>
      <c r="K2" s="1"/>
      <c r="L2" s="1"/>
    </row>
    <row r="3" spans="1:20" ht="18.75" customHeight="1">
      <c r="B3" s="55" t="s">
        <v>385</v>
      </c>
      <c r="C3" s="169"/>
      <c r="D3" s="169"/>
    </row>
    <row r="4" spans="1:20" ht="18.75" customHeight="1">
      <c r="B4" s="168" t="s">
        <v>344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0" ht="20.25">
      <c r="A5" s="3"/>
      <c r="B5" s="1"/>
      <c r="C5" s="1"/>
      <c r="D5" s="346" t="s">
        <v>329</v>
      </c>
      <c r="E5" s="346"/>
      <c r="F5" s="346"/>
      <c r="G5" s="346"/>
      <c r="H5" s="346"/>
      <c r="I5" s="346"/>
      <c r="J5" s="346"/>
      <c r="K5" s="346"/>
      <c r="L5" s="50"/>
      <c r="M5" s="50"/>
      <c r="N5" s="4"/>
      <c r="O5" s="1"/>
    </row>
    <row r="6" spans="1:20" ht="21.75">
      <c r="A6" s="1"/>
      <c r="D6" s="34"/>
      <c r="E6" s="408" t="s">
        <v>387</v>
      </c>
      <c r="F6" s="408"/>
      <c r="G6" s="408"/>
      <c r="H6" s="408"/>
      <c r="I6" s="408"/>
      <c r="J6" s="408"/>
      <c r="K6" s="34"/>
      <c r="L6" s="50"/>
      <c r="M6" s="50"/>
      <c r="N6" s="4"/>
      <c r="O6" s="1"/>
    </row>
    <row r="7" spans="1:20" ht="20.25">
      <c r="A7" s="51" t="s">
        <v>330</v>
      </c>
      <c r="B7" s="348" t="s">
        <v>398</v>
      </c>
      <c r="C7" s="348"/>
      <c r="E7" s="34"/>
      <c r="F7" s="34"/>
      <c r="G7" s="34"/>
      <c r="H7" s="34"/>
      <c r="I7" s="34"/>
      <c r="J7" s="34"/>
      <c r="K7" s="34"/>
      <c r="L7" s="50"/>
      <c r="M7" s="50"/>
      <c r="N7" s="4"/>
      <c r="O7" s="1"/>
    </row>
    <row r="8" spans="1:20" ht="25.5" customHeight="1">
      <c r="A8" s="396" t="s">
        <v>331</v>
      </c>
      <c r="B8" s="349" t="s">
        <v>2</v>
      </c>
      <c r="C8" s="349" t="s">
        <v>391</v>
      </c>
      <c r="D8" s="349" t="s">
        <v>328</v>
      </c>
      <c r="F8" s="397" t="s">
        <v>3</v>
      </c>
      <c r="G8" s="397"/>
      <c r="H8" s="397" t="s">
        <v>4</v>
      </c>
      <c r="I8" s="397"/>
      <c r="J8" s="397" t="s">
        <v>5</v>
      </c>
      <c r="K8" s="397"/>
      <c r="L8" s="349" t="s">
        <v>343</v>
      </c>
      <c r="M8" s="349"/>
      <c r="N8" s="343" t="s">
        <v>7</v>
      </c>
    </row>
    <row r="9" spans="1:20">
      <c r="A9" s="343"/>
      <c r="B9" s="350"/>
      <c r="C9" s="350"/>
      <c r="D9" s="350"/>
      <c r="F9" s="171" t="s">
        <v>8</v>
      </c>
      <c r="G9" s="171" t="s">
        <v>9</v>
      </c>
      <c r="H9" s="171" t="s">
        <v>8</v>
      </c>
      <c r="I9" s="171" t="s">
        <v>9</v>
      </c>
      <c r="J9" s="171" t="s">
        <v>8</v>
      </c>
      <c r="K9" s="171" t="s">
        <v>9</v>
      </c>
      <c r="L9" s="166" t="s">
        <v>8</v>
      </c>
      <c r="M9" s="166" t="s">
        <v>9</v>
      </c>
      <c r="N9" s="344"/>
    </row>
    <row r="10" spans="1:20" ht="12.75" customHeight="1">
      <c r="A10" s="339">
        <v>1</v>
      </c>
      <c r="B10" s="345">
        <v>75</v>
      </c>
      <c r="C10" s="365" t="s">
        <v>393</v>
      </c>
      <c r="D10" s="365">
        <v>110105</v>
      </c>
      <c r="E10" s="401"/>
      <c r="F10" s="431">
        <v>8.9600000000000009</v>
      </c>
      <c r="G10" s="430">
        <f>IF(ISNA(VLOOKUP(F10,'[2]P-ti'!K$2:M$151,3,FALSE)),IF(ISNA(VLOOKUP(F10,'[2]P-ti'!K$2:M$151,3,TRUE)),0,VLOOKUP(F10,'[2]P-ti'!K$2:M$151,3,TRUE)-1),VLOOKUP(F10,'[2]P-ti'!K$2:M$151,3,FALSE))</f>
        <v>76</v>
      </c>
      <c r="H10" s="172"/>
      <c r="I10" s="432">
        <f>IF(ISNA(VLOOKUP(H13,'[2]P-ti'!N$2:P$151,3,TRUE)),0,VLOOKUP(H13,'[2]P-ti'!N$2:P$151,3,TRUE))</f>
        <v>64</v>
      </c>
      <c r="J10" s="172"/>
      <c r="K10" s="432">
        <f>IF(ISNA(VLOOKUP(J13,'[2]P-ti'!O$2:P$151,2,TRUE)),0,VLOOKUP(J13,'[2]P-ti'!O$2:P$151,2,TRUE))</f>
        <v>120</v>
      </c>
      <c r="L10" s="339" t="s">
        <v>478</v>
      </c>
      <c r="M10" s="430">
        <v>68</v>
      </c>
      <c r="N10" s="336">
        <f>G10+I10+K10+M10</f>
        <v>328</v>
      </c>
      <c r="P10" s="9"/>
      <c r="Q10" s="285"/>
      <c r="R10" s="285"/>
      <c r="S10" s="9"/>
    </row>
    <row r="11" spans="1:20" ht="12.75" customHeight="1">
      <c r="A11" s="339"/>
      <c r="B11" s="345"/>
      <c r="C11" s="365"/>
      <c r="D11" s="365"/>
      <c r="E11" s="401"/>
      <c r="F11" s="431"/>
      <c r="G11" s="430"/>
      <c r="H11" s="152"/>
      <c r="I11" s="432"/>
      <c r="J11" s="172"/>
      <c r="K11" s="432"/>
      <c r="L11" s="339"/>
      <c r="M11" s="430"/>
      <c r="N11" s="336"/>
      <c r="P11" s="9"/>
      <c r="Q11" s="108"/>
      <c r="R11" s="108"/>
      <c r="S11" s="9"/>
    </row>
    <row r="12" spans="1:20" ht="12.75" customHeight="1">
      <c r="A12" s="339"/>
      <c r="B12" s="345"/>
      <c r="C12" s="365"/>
      <c r="D12" s="365"/>
      <c r="E12" s="401"/>
      <c r="F12" s="431"/>
      <c r="G12" s="430"/>
      <c r="H12" s="172"/>
      <c r="I12" s="432"/>
      <c r="J12" s="172"/>
      <c r="K12" s="432"/>
      <c r="L12" s="339"/>
      <c r="M12" s="430"/>
      <c r="N12" s="336"/>
      <c r="P12" s="9"/>
      <c r="Q12" s="108"/>
      <c r="R12" s="108"/>
      <c r="S12" s="9"/>
    </row>
    <row r="13" spans="1:20" ht="12.75" customHeight="1">
      <c r="A13" s="339"/>
      <c r="B13" s="345"/>
      <c r="C13" s="365"/>
      <c r="D13" s="365"/>
      <c r="E13" s="401"/>
      <c r="F13" s="431"/>
      <c r="G13" s="430"/>
      <c r="H13" s="172">
        <v>4.24</v>
      </c>
      <c r="I13" s="432"/>
      <c r="J13" s="172">
        <v>67.88</v>
      </c>
      <c r="K13" s="432"/>
      <c r="L13" s="339"/>
      <c r="M13" s="430"/>
      <c r="N13" s="336"/>
      <c r="P13" s="9"/>
      <c r="Q13" s="108"/>
      <c r="R13" s="108"/>
      <c r="S13" s="9"/>
    </row>
    <row r="14" spans="1:20" ht="12.75" customHeight="1">
      <c r="A14" s="339">
        <v>2</v>
      </c>
      <c r="B14" s="345">
        <v>76</v>
      </c>
      <c r="C14" s="365" t="s">
        <v>394</v>
      </c>
      <c r="D14" s="365">
        <v>110105</v>
      </c>
      <c r="E14" s="401"/>
      <c r="F14" s="431">
        <v>8.9600000000000009</v>
      </c>
      <c r="G14" s="430">
        <f>IF(ISNA(VLOOKUP(F14,'[2]P-ti'!K$2:M$151,3,FALSE)),IF(ISNA(VLOOKUP(F14,'[2]P-ti'!K$2:M$151,3,TRUE)),0,VLOOKUP(F14,'[2]P-ti'!K$2:M$151,3,TRUE)-1),VLOOKUP(F14,'[2]P-ti'!K$2:M$151,3,FALSE))</f>
        <v>76</v>
      </c>
      <c r="H14" s="152"/>
      <c r="I14" s="432">
        <f>IF(ISNA(VLOOKUP(H17,'[2]P-ti'!N$2:P$151,3,TRUE)),0,VLOOKUP(H17,'[2]P-ti'!N$2:P$151,3,TRUE))</f>
        <v>68</v>
      </c>
      <c r="J14" s="152"/>
      <c r="K14" s="432">
        <f>IF(ISNA(VLOOKUP(J17,'[2]P-ti'!O$2:P$151,2,TRUE)),0,VLOOKUP(J17,'[2]P-ti'!O$2:P$151,2,TRUE))</f>
        <v>46</v>
      </c>
      <c r="L14" s="339" t="s">
        <v>475</v>
      </c>
      <c r="M14" s="430">
        <v>62</v>
      </c>
      <c r="N14" s="336">
        <f>G14+I14+K14+M14</f>
        <v>252</v>
      </c>
      <c r="P14" s="9"/>
      <c r="Q14" s="108"/>
      <c r="R14" s="108"/>
      <c r="S14" s="73"/>
      <c r="T14" s="71"/>
    </row>
    <row r="15" spans="1:20" ht="12.75" customHeight="1">
      <c r="A15" s="339"/>
      <c r="B15" s="345"/>
      <c r="C15" s="365"/>
      <c r="D15" s="365"/>
      <c r="E15" s="401"/>
      <c r="F15" s="431"/>
      <c r="G15" s="430"/>
      <c r="H15" s="152"/>
      <c r="I15" s="432"/>
      <c r="J15" s="152"/>
      <c r="K15" s="432"/>
      <c r="L15" s="339"/>
      <c r="M15" s="430"/>
      <c r="N15" s="336"/>
      <c r="P15" s="9"/>
      <c r="Q15" s="108"/>
      <c r="R15" s="108"/>
      <c r="S15" s="73"/>
      <c r="T15" s="74"/>
    </row>
    <row r="16" spans="1:20" ht="12.75" customHeight="1">
      <c r="A16" s="339"/>
      <c r="B16" s="345"/>
      <c r="C16" s="365"/>
      <c r="D16" s="365"/>
      <c r="E16" s="401"/>
      <c r="F16" s="431"/>
      <c r="G16" s="430"/>
      <c r="H16" s="152"/>
      <c r="I16" s="432"/>
      <c r="J16" s="152"/>
      <c r="K16" s="432"/>
      <c r="L16" s="339"/>
      <c r="M16" s="430"/>
      <c r="N16" s="336"/>
      <c r="P16" s="9"/>
      <c r="Q16" s="108"/>
      <c r="R16" s="108"/>
      <c r="S16" s="73"/>
      <c r="T16" s="74"/>
    </row>
    <row r="17" spans="1:20" ht="12.75" customHeight="1">
      <c r="A17" s="339"/>
      <c r="B17" s="345"/>
      <c r="C17" s="365"/>
      <c r="D17" s="365"/>
      <c r="E17" s="401"/>
      <c r="F17" s="431"/>
      <c r="G17" s="430"/>
      <c r="H17" s="172">
        <v>4.3600000000000003</v>
      </c>
      <c r="I17" s="432"/>
      <c r="J17" s="172">
        <v>31.62</v>
      </c>
      <c r="K17" s="432"/>
      <c r="L17" s="339"/>
      <c r="M17" s="430"/>
      <c r="N17" s="336"/>
      <c r="P17" s="167"/>
      <c r="Q17" s="9"/>
      <c r="R17" s="73"/>
      <c r="S17" s="73"/>
      <c r="T17" s="74"/>
    </row>
    <row r="18" spans="1:20" ht="12.75" customHeight="1">
      <c r="A18" s="339">
        <v>3</v>
      </c>
      <c r="B18" s="345">
        <v>77</v>
      </c>
      <c r="C18" s="365" t="s">
        <v>395</v>
      </c>
      <c r="D18" s="365">
        <v>240604</v>
      </c>
      <c r="E18" s="401"/>
      <c r="F18" s="431">
        <v>9.01</v>
      </c>
      <c r="G18" s="430">
        <f>IF(ISNA(VLOOKUP(F18,'[2]P-ti'!K$2:M$151,3,FALSE)),IF(ISNA(VLOOKUP(F18,'[2]P-ti'!K$2:M$151,3,TRUE)),0,VLOOKUP(F18,'[2]P-ti'!K$2:M$151,3,TRUE)-1),VLOOKUP(F18,'[2]P-ti'!K$2:M$151,3,FALSE))</f>
        <v>74</v>
      </c>
      <c r="H18" s="152"/>
      <c r="I18" s="432">
        <f>IF(ISNA(VLOOKUP(H21,'[2]P-ti'!N$2:P$151,3,TRUE)),0,VLOOKUP(H21,'[2]P-ti'!N$2:P$151,3,TRUE))</f>
        <v>62</v>
      </c>
      <c r="J18" s="152"/>
      <c r="K18" s="432">
        <f>IF(ISNA(VLOOKUP(J21,'[2]P-ti'!O$2:P$151,2,TRUE)),0,VLOOKUP(J21,'[2]P-ti'!O$2:P$151,2,TRUE))</f>
        <v>65</v>
      </c>
      <c r="L18" s="339" t="s">
        <v>477</v>
      </c>
      <c r="M18" s="430">
        <v>49</v>
      </c>
      <c r="N18" s="336">
        <f>G18+I18+K18+M18</f>
        <v>250</v>
      </c>
      <c r="R18" s="73"/>
      <c r="S18" s="73"/>
      <c r="T18" s="74"/>
    </row>
    <row r="19" spans="1:20" ht="12.75" customHeight="1">
      <c r="A19" s="339"/>
      <c r="B19" s="345"/>
      <c r="C19" s="365"/>
      <c r="D19" s="365"/>
      <c r="E19" s="401"/>
      <c r="F19" s="431"/>
      <c r="G19" s="430"/>
      <c r="H19" s="152"/>
      <c r="I19" s="432"/>
      <c r="J19" s="152"/>
      <c r="K19" s="432"/>
      <c r="L19" s="339"/>
      <c r="M19" s="430"/>
      <c r="N19" s="336"/>
      <c r="R19" s="73"/>
      <c r="S19" s="73"/>
      <c r="T19" s="9"/>
    </row>
    <row r="20" spans="1:20" ht="12.75" customHeight="1">
      <c r="A20" s="339"/>
      <c r="B20" s="345"/>
      <c r="C20" s="365"/>
      <c r="D20" s="365"/>
      <c r="E20" s="401"/>
      <c r="F20" s="431"/>
      <c r="G20" s="430"/>
      <c r="H20" s="152"/>
      <c r="I20" s="432"/>
      <c r="J20" s="152"/>
      <c r="K20" s="432"/>
      <c r="L20" s="339"/>
      <c r="M20" s="430"/>
      <c r="N20" s="336"/>
    </row>
    <row r="21" spans="1:20" ht="12.75" customHeight="1">
      <c r="A21" s="339"/>
      <c r="B21" s="345"/>
      <c r="C21" s="365"/>
      <c r="D21" s="365"/>
      <c r="E21" s="401"/>
      <c r="F21" s="431"/>
      <c r="G21" s="430"/>
      <c r="H21" s="172">
        <v>4.17</v>
      </c>
      <c r="I21" s="432"/>
      <c r="J21" s="172">
        <v>40.92</v>
      </c>
      <c r="K21" s="432"/>
      <c r="L21" s="339"/>
      <c r="M21" s="430"/>
      <c r="N21" s="336"/>
    </row>
    <row r="22" spans="1:20" ht="12.75" customHeight="1">
      <c r="A22" s="339">
        <v>4</v>
      </c>
      <c r="B22" s="345">
        <v>78</v>
      </c>
      <c r="C22" s="365" t="s">
        <v>396</v>
      </c>
      <c r="D22" s="365">
        <v>200904</v>
      </c>
      <c r="E22" s="401"/>
      <c r="F22" s="339">
        <v>9.4499999999999993</v>
      </c>
      <c r="G22" s="430">
        <f>IF(ISNA(VLOOKUP(F22,'[2]P-ti'!K$2:M$151,3,FALSE)),IF(ISNA(VLOOKUP(F22,'[2]P-ti'!K$2:M$151,3,TRUE)),0,VLOOKUP(F22,'[2]P-ti'!K$2:M$151,3,TRUE)-1),VLOOKUP(F22,'[2]P-ti'!K$2:M$151,3,FALSE))</f>
        <v>61</v>
      </c>
      <c r="H22" s="152"/>
      <c r="I22" s="432">
        <f>IF(ISNA(VLOOKUP(H25,'[2]P-ti'!N$2:P$151,3,TRUE)),0,VLOOKUP(H25,'[2]P-ti'!N$2:P$151,3,TRUE))</f>
        <v>57</v>
      </c>
      <c r="J22" s="152"/>
      <c r="K22" s="432">
        <f>IF(ISNA(VLOOKUP(J25,'[2]P-ti'!O$2:P$151,2,TRUE)),0,VLOOKUP(J25,'[2]P-ti'!O$2:P$151,2,TRUE))</f>
        <v>53</v>
      </c>
      <c r="L22" s="339" t="s">
        <v>476</v>
      </c>
      <c r="M22" s="430">
        <v>62</v>
      </c>
      <c r="N22" s="336">
        <f>G22+I22+K22+M22</f>
        <v>233</v>
      </c>
    </row>
    <row r="23" spans="1:20" ht="12.75" customHeight="1">
      <c r="A23" s="339"/>
      <c r="B23" s="345"/>
      <c r="C23" s="365"/>
      <c r="D23" s="365"/>
      <c r="E23" s="401"/>
      <c r="F23" s="339"/>
      <c r="G23" s="430"/>
      <c r="H23" s="152"/>
      <c r="I23" s="432"/>
      <c r="J23" s="152"/>
      <c r="K23" s="432"/>
      <c r="L23" s="339"/>
      <c r="M23" s="430"/>
      <c r="N23" s="336"/>
    </row>
    <row r="24" spans="1:20" ht="12.75" customHeight="1">
      <c r="A24" s="339"/>
      <c r="B24" s="345"/>
      <c r="C24" s="365"/>
      <c r="D24" s="365"/>
      <c r="E24" s="401"/>
      <c r="F24" s="339"/>
      <c r="G24" s="430"/>
      <c r="H24" s="152"/>
      <c r="I24" s="432"/>
      <c r="J24" s="152"/>
      <c r="K24" s="432"/>
      <c r="L24" s="339"/>
      <c r="M24" s="430"/>
      <c r="N24" s="336"/>
    </row>
    <row r="25" spans="1:20" ht="12.75" customHeight="1">
      <c r="A25" s="339"/>
      <c r="B25" s="345"/>
      <c r="C25" s="365"/>
      <c r="D25" s="365"/>
      <c r="E25" s="401"/>
      <c r="F25" s="339"/>
      <c r="G25" s="430"/>
      <c r="H25" s="172">
        <v>4.03</v>
      </c>
      <c r="I25" s="432"/>
      <c r="J25" s="172">
        <v>35.22</v>
      </c>
      <c r="K25" s="432"/>
      <c r="L25" s="339"/>
      <c r="M25" s="430"/>
      <c r="N25" s="336"/>
    </row>
    <row r="26" spans="1:20" ht="12.75" customHeight="1">
      <c r="A26" s="339">
        <v>5</v>
      </c>
      <c r="B26" s="345">
        <v>79</v>
      </c>
      <c r="C26" s="365" t="s">
        <v>397</v>
      </c>
      <c r="D26" s="365">
        <v>41004</v>
      </c>
      <c r="E26" s="401"/>
      <c r="F26" s="339">
        <v>9.5299999999999994</v>
      </c>
      <c r="G26" s="430">
        <f>IF(ISNA(VLOOKUP(F26,'[2]P-ti'!K$2:M$151,3,FALSE)),IF(ISNA(VLOOKUP(F26,'[2]P-ti'!K$2:M$151,3,TRUE)),0,VLOOKUP(F26,'[2]P-ti'!K$2:M$151,3,TRUE)-1),VLOOKUP(F26,'[2]P-ti'!K$2:M$151,3,FALSE))</f>
        <v>58</v>
      </c>
      <c r="H26" s="152"/>
      <c r="I26" s="432">
        <f>IF(ISNA(VLOOKUP(H29,'[2]P-ti'!N$2:P$151,3,TRUE)),0,VLOOKUP(H29,'[2]P-ti'!N$2:P$151,3,TRUE))</f>
        <v>40</v>
      </c>
      <c r="J26" s="152"/>
      <c r="K26" s="432">
        <f>IF(ISNA(VLOOKUP(J29,'[2]P-ti'!O$2:P$151,2,TRUE)),0,VLOOKUP(J29,'[2]P-ti'!O$2:P$151,2,TRUE))</f>
        <v>48</v>
      </c>
      <c r="L26" s="339" t="s">
        <v>474</v>
      </c>
      <c r="M26" s="430">
        <v>43</v>
      </c>
      <c r="N26" s="336">
        <f>G26+I26+K26+M26</f>
        <v>189</v>
      </c>
    </row>
    <row r="27" spans="1:20" ht="12.75" customHeight="1">
      <c r="A27" s="339"/>
      <c r="B27" s="345"/>
      <c r="C27" s="365"/>
      <c r="D27" s="365"/>
      <c r="E27" s="401"/>
      <c r="F27" s="339"/>
      <c r="G27" s="430"/>
      <c r="H27" s="152"/>
      <c r="I27" s="432"/>
      <c r="J27" s="152"/>
      <c r="K27" s="432"/>
      <c r="L27" s="339"/>
      <c r="M27" s="430"/>
      <c r="N27" s="336"/>
    </row>
    <row r="28" spans="1:20" ht="12.75" customHeight="1">
      <c r="A28" s="339"/>
      <c r="B28" s="345"/>
      <c r="C28" s="365"/>
      <c r="D28" s="365"/>
      <c r="E28" s="401"/>
      <c r="F28" s="339"/>
      <c r="G28" s="430"/>
      <c r="H28" s="152"/>
      <c r="I28" s="432"/>
      <c r="J28" s="152"/>
      <c r="K28" s="432"/>
      <c r="L28" s="339"/>
      <c r="M28" s="430"/>
      <c r="N28" s="336"/>
    </row>
    <row r="29" spans="1:20" ht="12.75" customHeight="1">
      <c r="A29" s="339"/>
      <c r="B29" s="345"/>
      <c r="C29" s="365"/>
      <c r="D29" s="365"/>
      <c r="E29" s="401"/>
      <c r="F29" s="339"/>
      <c r="G29" s="430"/>
      <c r="H29" s="172">
        <v>3.5</v>
      </c>
      <c r="I29" s="432"/>
      <c r="J29" s="172">
        <v>32.57</v>
      </c>
      <c r="K29" s="432"/>
      <c r="L29" s="339"/>
      <c r="M29" s="430"/>
      <c r="N29" s="336"/>
    </row>
    <row r="30" spans="1:20" ht="12.75" customHeight="1">
      <c r="A30" s="339">
        <v>6</v>
      </c>
      <c r="B30" s="345"/>
      <c r="C30" s="365"/>
      <c r="D30" s="365"/>
      <c r="E30" s="173"/>
      <c r="F30" s="431"/>
      <c r="G30" s="430">
        <f>IF(ISNA(VLOOKUP(F30,'[2]P-ti'!K$2:M$151,3,FALSE)),IF(ISNA(VLOOKUP(F30,'[2]P-ti'!K$2:M$151,3,TRUE)),0,VLOOKUP(F30,'[2]P-ti'!K$2:M$151,3,TRUE)-1),VLOOKUP(F30,'[2]P-ti'!K$2:M$151,3,FALSE))</f>
        <v>0</v>
      </c>
      <c r="H30" s="152"/>
      <c r="I30" s="432">
        <f>IF(ISNA(VLOOKUP(H33,'[2]P-ti'!N$2:P$151,3,TRUE)),0,VLOOKUP(H33,'[2]P-ti'!N$2:P$151,3,TRUE))</f>
        <v>0</v>
      </c>
      <c r="J30" s="152"/>
      <c r="K30" s="432">
        <f>IF(ISNA(VLOOKUP(J33,'[2]P-ti'!O$2:P$151,2,TRUE)),0,VLOOKUP(J33,'[2]P-ti'!O$2:P$151,2,TRUE))</f>
        <v>0</v>
      </c>
      <c r="L30" s="339"/>
      <c r="M30" s="430">
        <f>IF(ISNA(VLOOKUP(L30,'[2]P-ti'!L$2:M$151,2,FALSE)),IF(ISNA(VLOOKUP(L30,'[2]P-ti'!L$2:M$151,2,TRUE)),0,VLOOKUP(L30,'[2]P-ti'!L$2:M$151,2,TRUE)-1),VLOOKUP(L30,'[2]P-ti'!L$2:M$151,2,FALSE))</f>
        <v>0</v>
      </c>
      <c r="N30" s="336">
        <f>G30+I30+K30+M30</f>
        <v>0</v>
      </c>
    </row>
    <row r="31" spans="1:20" ht="12.75" customHeight="1">
      <c r="A31" s="339"/>
      <c r="B31" s="345"/>
      <c r="C31" s="365"/>
      <c r="D31" s="365"/>
      <c r="E31" s="173"/>
      <c r="F31" s="431"/>
      <c r="G31" s="432"/>
      <c r="H31" s="152"/>
      <c r="I31" s="432"/>
      <c r="J31" s="152"/>
      <c r="K31" s="432"/>
      <c r="L31" s="339"/>
      <c r="M31" s="432"/>
      <c r="N31" s="336"/>
    </row>
    <row r="32" spans="1:20" ht="12.75" customHeight="1">
      <c r="A32" s="339"/>
      <c r="B32" s="345"/>
      <c r="C32" s="365"/>
      <c r="D32" s="365"/>
      <c r="E32" s="173"/>
      <c r="F32" s="431"/>
      <c r="G32" s="432"/>
      <c r="H32" s="152"/>
      <c r="I32" s="432"/>
      <c r="J32" s="152"/>
      <c r="K32" s="432"/>
      <c r="L32" s="339"/>
      <c r="M32" s="432"/>
      <c r="N32" s="336"/>
    </row>
    <row r="33" spans="1:19" ht="12.75" customHeight="1">
      <c r="A33" s="339"/>
      <c r="B33" s="345"/>
      <c r="C33" s="365"/>
      <c r="D33" s="365"/>
      <c r="E33" s="173"/>
      <c r="F33" s="431"/>
      <c r="G33" s="432"/>
      <c r="H33" s="172"/>
      <c r="I33" s="432"/>
      <c r="J33" s="172"/>
      <c r="K33" s="432"/>
      <c r="L33" s="339"/>
      <c r="M33" s="432"/>
      <c r="N33" s="336"/>
    </row>
    <row r="34" spans="1:19" ht="12.75" customHeight="1">
      <c r="A34" s="35"/>
      <c r="B34" s="68"/>
      <c r="C34" s="68"/>
      <c r="D34" s="49"/>
      <c r="E34" s="47"/>
      <c r="F34" s="69"/>
      <c r="G34" s="35"/>
      <c r="H34" s="39"/>
      <c r="I34" s="35"/>
      <c r="J34" s="39"/>
      <c r="K34" s="35"/>
      <c r="L34" s="35"/>
      <c r="M34" s="35"/>
      <c r="N34" s="70"/>
    </row>
    <row r="35" spans="1:19" ht="23.25">
      <c r="A35" s="1"/>
      <c r="B35" s="1"/>
      <c r="C35" s="1"/>
      <c r="D35" s="1"/>
      <c r="E35" s="1"/>
      <c r="F35" s="1"/>
      <c r="G35" s="1"/>
      <c r="H35" s="1"/>
      <c r="I35" s="1"/>
      <c r="J35" s="10" t="s">
        <v>12</v>
      </c>
      <c r="K35" s="12"/>
      <c r="L35" s="12"/>
      <c r="M35" s="12"/>
      <c r="N35" s="60">
        <f>N10+N14+N26+N22+N18</f>
        <v>1252</v>
      </c>
    </row>
    <row r="36" spans="1:19" ht="23.25">
      <c r="A36" s="1"/>
      <c r="B36" s="1"/>
      <c r="C36" s="1"/>
      <c r="D36" s="1"/>
      <c r="E36" s="1"/>
      <c r="F36" s="1"/>
      <c r="G36" s="1"/>
      <c r="H36" s="1"/>
      <c r="I36" s="1"/>
      <c r="J36" s="40"/>
      <c r="K36" s="3"/>
      <c r="L36" s="3"/>
      <c r="M36" s="3"/>
      <c r="N36" s="61"/>
    </row>
    <row r="37" spans="1:19" ht="20.25">
      <c r="A37" s="3"/>
      <c r="B37" s="1"/>
      <c r="C37" s="1"/>
      <c r="D37" s="346" t="s">
        <v>329</v>
      </c>
      <c r="E37" s="346"/>
      <c r="F37" s="346"/>
      <c r="G37" s="346"/>
      <c r="H37" s="346"/>
      <c r="I37" s="346"/>
      <c r="J37" s="346"/>
      <c r="K37" s="346"/>
      <c r="L37" s="50"/>
      <c r="M37" s="50"/>
      <c r="N37" s="4"/>
      <c r="O37" s="1"/>
    </row>
    <row r="38" spans="1:19" ht="21.75">
      <c r="A38" s="1"/>
      <c r="D38" s="34"/>
      <c r="E38" s="408" t="s">
        <v>387</v>
      </c>
      <c r="F38" s="408"/>
      <c r="G38" s="408"/>
      <c r="H38" s="408"/>
      <c r="I38" s="408"/>
      <c r="J38" s="408"/>
      <c r="K38" s="34"/>
      <c r="L38" s="50"/>
      <c r="M38" s="50"/>
      <c r="N38" s="4"/>
      <c r="O38" s="1"/>
    </row>
    <row r="39" spans="1:19" ht="20.25">
      <c r="A39" s="51" t="s">
        <v>10</v>
      </c>
      <c r="B39" s="348" t="s">
        <v>405</v>
      </c>
      <c r="C39" s="348"/>
      <c r="E39" s="34"/>
      <c r="F39" s="34"/>
      <c r="G39" s="34"/>
      <c r="H39" s="34"/>
      <c r="I39" s="34"/>
      <c r="J39" s="34"/>
      <c r="K39" s="34"/>
      <c r="L39" s="50"/>
      <c r="M39" s="50"/>
      <c r="N39" s="4"/>
      <c r="O39" s="1"/>
    </row>
    <row r="40" spans="1:19" ht="25.5" customHeight="1">
      <c r="A40" s="396" t="s">
        <v>331</v>
      </c>
      <c r="B40" s="349" t="s">
        <v>2</v>
      </c>
      <c r="C40" s="349" t="s">
        <v>391</v>
      </c>
      <c r="D40" s="349" t="s">
        <v>328</v>
      </c>
      <c r="F40" s="397" t="s">
        <v>3</v>
      </c>
      <c r="G40" s="397"/>
      <c r="H40" s="397" t="s">
        <v>4</v>
      </c>
      <c r="I40" s="397"/>
      <c r="J40" s="397" t="s">
        <v>5</v>
      </c>
      <c r="K40" s="397"/>
      <c r="L40" s="349" t="s">
        <v>343</v>
      </c>
      <c r="M40" s="349"/>
      <c r="N40" s="343" t="s">
        <v>7</v>
      </c>
    </row>
    <row r="41" spans="1:19">
      <c r="A41" s="396"/>
      <c r="B41" s="350"/>
      <c r="C41" s="350"/>
      <c r="D41" s="350"/>
      <c r="F41" s="171" t="s">
        <v>8</v>
      </c>
      <c r="G41" s="171" t="s">
        <v>9</v>
      </c>
      <c r="H41" s="171" t="s">
        <v>8</v>
      </c>
      <c r="I41" s="171" t="s">
        <v>9</v>
      </c>
      <c r="J41" s="171" t="s">
        <v>8</v>
      </c>
      <c r="K41" s="171" t="s">
        <v>9</v>
      </c>
      <c r="L41" s="166" t="s">
        <v>8</v>
      </c>
      <c r="M41" s="166" t="s">
        <v>9</v>
      </c>
      <c r="N41" s="344"/>
    </row>
    <row r="42" spans="1:19" ht="12.75" customHeight="1">
      <c r="A42" s="433">
        <v>1</v>
      </c>
      <c r="B42" s="436">
        <v>81</v>
      </c>
      <c r="C42" s="341" t="s">
        <v>399</v>
      </c>
      <c r="D42" s="342">
        <v>180206</v>
      </c>
      <c r="E42" s="401"/>
      <c r="F42" s="431">
        <v>8.83</v>
      </c>
      <c r="G42" s="430">
        <f>IF(ISNA(VLOOKUP(F42,'[2]P-ti'!K$2:M$151,3,FALSE)),IF(ISNA(VLOOKUP(F42,'[2]P-ti'!K$2:M$151,3,TRUE)),0,VLOOKUP(F42,'[2]P-ti'!K$2:M$151,3,TRUE)-1),VLOOKUP(F42,'[2]P-ti'!K$2:M$151,3,FALSE))</f>
        <v>80</v>
      </c>
      <c r="H42" s="172"/>
      <c r="I42" s="432">
        <f>IF(ISNA(VLOOKUP(H45,'[2]P-ti'!N$2:P$151,3,TRUE)),0,VLOOKUP(H45,'[2]P-ti'!N$2:P$151,3,TRUE))</f>
        <v>62</v>
      </c>
      <c r="J42" s="172"/>
      <c r="K42" s="432">
        <f>IF(ISNA(VLOOKUP(J45,'[2]P-ti'!O$2:P$151,2,TRUE)),0,VLOOKUP(J45,'[2]P-ti'!O$2:P$151,2,TRUE))</f>
        <v>54</v>
      </c>
      <c r="L42" s="339" t="s">
        <v>484</v>
      </c>
      <c r="M42" s="430">
        <v>55</v>
      </c>
      <c r="N42" s="336">
        <f>G42+I42+K42+M42</f>
        <v>251</v>
      </c>
      <c r="O42" s="2"/>
      <c r="P42" s="2"/>
      <c r="Q42" s="72"/>
      <c r="R42" s="72"/>
      <c r="S42" s="72"/>
    </row>
    <row r="43" spans="1:19" ht="12.75" customHeight="1">
      <c r="A43" s="434"/>
      <c r="B43" s="436"/>
      <c r="C43" s="341"/>
      <c r="D43" s="342"/>
      <c r="E43" s="401"/>
      <c r="F43" s="431"/>
      <c r="G43" s="430"/>
      <c r="H43" s="152"/>
      <c r="I43" s="432"/>
      <c r="J43" s="172"/>
      <c r="K43" s="432"/>
      <c r="L43" s="339"/>
      <c r="M43" s="430"/>
      <c r="N43" s="336"/>
      <c r="O43" s="2"/>
      <c r="S43" s="72"/>
    </row>
    <row r="44" spans="1:19" ht="12.75" customHeight="1">
      <c r="A44" s="434"/>
      <c r="B44" s="436"/>
      <c r="C44" s="341"/>
      <c r="D44" s="342"/>
      <c r="E44" s="401"/>
      <c r="F44" s="431"/>
      <c r="G44" s="430"/>
      <c r="H44" s="172"/>
      <c r="I44" s="432"/>
      <c r="J44" s="172"/>
      <c r="K44" s="432"/>
      <c r="L44" s="339"/>
      <c r="M44" s="430"/>
      <c r="N44" s="336"/>
      <c r="O44" s="2"/>
      <c r="S44" s="72"/>
    </row>
    <row r="45" spans="1:19" ht="12.75" customHeight="1">
      <c r="A45" s="435"/>
      <c r="B45" s="436"/>
      <c r="C45" s="341"/>
      <c r="D45" s="342"/>
      <c r="E45" s="401"/>
      <c r="F45" s="431"/>
      <c r="G45" s="430"/>
      <c r="H45" s="172">
        <v>4.17</v>
      </c>
      <c r="I45" s="432"/>
      <c r="J45" s="172">
        <v>35.76</v>
      </c>
      <c r="K45" s="432"/>
      <c r="L45" s="339"/>
      <c r="M45" s="430"/>
      <c r="N45" s="336"/>
      <c r="P45" s="283"/>
      <c r="Q45" s="3"/>
      <c r="R45" s="9"/>
      <c r="S45" s="9"/>
    </row>
    <row r="46" spans="1:19" ht="12.75" customHeight="1">
      <c r="A46" s="433">
        <v>2</v>
      </c>
      <c r="B46" s="436">
        <v>82</v>
      </c>
      <c r="C46" s="341" t="s">
        <v>400</v>
      </c>
      <c r="D46" s="342">
        <v>290106</v>
      </c>
      <c r="E46" s="401"/>
      <c r="F46" s="431">
        <v>9.7799999999999994</v>
      </c>
      <c r="G46" s="430">
        <f>IF(ISNA(VLOOKUP(F46,'[2]P-ti'!K$2:M$151,3,FALSE)),IF(ISNA(VLOOKUP(F46,'[2]P-ti'!K$2:M$151,3,TRUE)),0,VLOOKUP(F46,'[2]P-ti'!K$2:M$151,3,TRUE)-1),VLOOKUP(F46,'[2]P-ti'!K$2:M$151,3,FALSE))</f>
        <v>51</v>
      </c>
      <c r="H46" s="152"/>
      <c r="I46" s="432">
        <f>IF(ISNA(VLOOKUP(H49,'[2]P-ti'!N$2:P$151,3,TRUE)),0,VLOOKUP(H49,'[2]P-ti'!N$2:P$151,3,TRUE))</f>
        <v>32</v>
      </c>
      <c r="J46" s="152"/>
      <c r="K46" s="432">
        <f>IF(ISNA(VLOOKUP(J49,'[2]P-ti'!O$2:P$151,2,TRUE)),0,VLOOKUP(J49,'[2]P-ti'!O$2:P$151,2,TRUE))</f>
        <v>61</v>
      </c>
      <c r="L46" s="339" t="s">
        <v>480</v>
      </c>
      <c r="M46" s="430">
        <v>40</v>
      </c>
      <c r="N46" s="336">
        <f>G46+I46+K46+M46</f>
        <v>184</v>
      </c>
      <c r="P46" s="283"/>
      <c r="Q46" s="251"/>
      <c r="R46" s="252"/>
      <c r="S46" s="9"/>
    </row>
    <row r="47" spans="1:19" ht="12.75" customHeight="1">
      <c r="A47" s="434"/>
      <c r="B47" s="436"/>
      <c r="C47" s="341"/>
      <c r="D47" s="342"/>
      <c r="E47" s="401"/>
      <c r="F47" s="431"/>
      <c r="G47" s="430"/>
      <c r="H47" s="152"/>
      <c r="I47" s="432"/>
      <c r="J47" s="152"/>
      <c r="K47" s="432"/>
      <c r="L47" s="339"/>
      <c r="M47" s="430"/>
      <c r="N47" s="336"/>
      <c r="P47" s="283"/>
      <c r="Q47" s="251"/>
      <c r="R47" s="252"/>
      <c r="S47" s="9"/>
    </row>
    <row r="48" spans="1:19" ht="12.75" customHeight="1">
      <c r="A48" s="434"/>
      <c r="B48" s="436"/>
      <c r="C48" s="341"/>
      <c r="D48" s="342"/>
      <c r="E48" s="401"/>
      <c r="F48" s="431"/>
      <c r="G48" s="430"/>
      <c r="H48" s="152"/>
      <c r="I48" s="432"/>
      <c r="J48" s="152"/>
      <c r="K48" s="432"/>
      <c r="L48" s="339"/>
      <c r="M48" s="430"/>
      <c r="N48" s="336"/>
      <c r="P48" s="283"/>
      <c r="Q48" s="251"/>
      <c r="R48" s="252"/>
      <c r="S48" s="9"/>
    </row>
    <row r="49" spans="1:19" ht="12.75" customHeight="1">
      <c r="A49" s="435"/>
      <c r="B49" s="436"/>
      <c r="C49" s="341"/>
      <c r="D49" s="342"/>
      <c r="E49" s="401"/>
      <c r="F49" s="431"/>
      <c r="G49" s="430"/>
      <c r="H49" s="172">
        <v>3.26</v>
      </c>
      <c r="I49" s="432"/>
      <c r="J49" s="172">
        <v>39.18</v>
      </c>
      <c r="K49" s="432"/>
      <c r="L49" s="339"/>
      <c r="M49" s="430"/>
      <c r="N49" s="336"/>
      <c r="P49" s="170"/>
      <c r="Q49" s="251"/>
      <c r="R49" s="252"/>
      <c r="S49" s="9"/>
    </row>
    <row r="50" spans="1:19" ht="12.75" customHeight="1">
      <c r="A50" s="433">
        <v>3</v>
      </c>
      <c r="B50" s="436">
        <v>86</v>
      </c>
      <c r="C50" s="341" t="s">
        <v>404</v>
      </c>
      <c r="D50" s="342">
        <v>80904</v>
      </c>
      <c r="E50" s="401"/>
      <c r="F50" s="431">
        <v>9.5299999999999994</v>
      </c>
      <c r="G50" s="430">
        <f>IF(ISNA(VLOOKUP(F50,'[2]P-ti'!K$2:M$151,3,FALSE)),IF(ISNA(VLOOKUP(F50,'[2]P-ti'!K$2:M$151,3,TRUE)),0,VLOOKUP(F50,'[2]P-ti'!K$2:M$151,3,TRUE)-1),VLOOKUP(F50,'[2]P-ti'!K$2:M$151,3,FALSE))</f>
        <v>58</v>
      </c>
      <c r="H50" s="152"/>
      <c r="I50" s="432">
        <f>IF(ISNA(VLOOKUP(H53,'[2]P-ti'!N$2:P$151,3,TRUE)),0,VLOOKUP(H53,'[2]P-ti'!N$2:P$151,3,TRUE))</f>
        <v>46</v>
      </c>
      <c r="J50" s="152"/>
      <c r="K50" s="432">
        <f>IF(ISNA(VLOOKUP(J53,'[2]P-ti'!O$2:P$151,2,TRUE)),0,VLOOKUP(J53,'[2]P-ti'!O$2:P$151,2,TRUE))</f>
        <v>41</v>
      </c>
      <c r="L50" s="339" t="s">
        <v>482</v>
      </c>
      <c r="M50" s="430">
        <v>35</v>
      </c>
      <c r="N50" s="336">
        <f>G50+I50+K50+M50</f>
        <v>180</v>
      </c>
      <c r="P50" s="170"/>
      <c r="Q50" s="251"/>
      <c r="R50" s="252"/>
      <c r="S50" s="72"/>
    </row>
    <row r="51" spans="1:19" ht="12.75" customHeight="1">
      <c r="A51" s="434"/>
      <c r="B51" s="436"/>
      <c r="C51" s="341"/>
      <c r="D51" s="342"/>
      <c r="E51" s="401"/>
      <c r="F51" s="431"/>
      <c r="G51" s="430"/>
      <c r="H51" s="152"/>
      <c r="I51" s="432"/>
      <c r="J51" s="152"/>
      <c r="K51" s="432"/>
      <c r="L51" s="339"/>
      <c r="M51" s="430"/>
      <c r="N51" s="336"/>
      <c r="P51" s="170"/>
      <c r="Q51" s="251"/>
      <c r="R51" s="252"/>
      <c r="S51" s="72"/>
    </row>
    <row r="52" spans="1:19" ht="12.75" customHeight="1">
      <c r="A52" s="434"/>
      <c r="B52" s="436"/>
      <c r="C52" s="341"/>
      <c r="D52" s="342"/>
      <c r="E52" s="401"/>
      <c r="F52" s="431"/>
      <c r="G52" s="430"/>
      <c r="H52" s="152"/>
      <c r="I52" s="432"/>
      <c r="J52" s="152"/>
      <c r="K52" s="432"/>
      <c r="L52" s="339"/>
      <c r="M52" s="430"/>
      <c r="N52" s="336"/>
      <c r="P52" s="283"/>
      <c r="Q52" s="108"/>
      <c r="R52" s="108"/>
      <c r="S52" s="72"/>
    </row>
    <row r="53" spans="1:19" ht="12.75" customHeight="1">
      <c r="A53" s="435"/>
      <c r="B53" s="436"/>
      <c r="C53" s="341"/>
      <c r="D53" s="342"/>
      <c r="E53" s="401"/>
      <c r="F53" s="431"/>
      <c r="G53" s="430"/>
      <c r="H53" s="172">
        <v>3.69</v>
      </c>
      <c r="I53" s="432"/>
      <c r="J53" s="172">
        <v>29.04</v>
      </c>
      <c r="K53" s="432"/>
      <c r="L53" s="339"/>
      <c r="M53" s="430"/>
      <c r="N53" s="336"/>
      <c r="O53" s="2"/>
      <c r="P53" s="108"/>
      <c r="Q53" s="108"/>
      <c r="R53" s="72"/>
    </row>
    <row r="54" spans="1:19" ht="12.75" customHeight="1">
      <c r="A54" s="433">
        <v>4</v>
      </c>
      <c r="B54" s="443">
        <v>84</v>
      </c>
      <c r="C54" s="341" t="s">
        <v>402</v>
      </c>
      <c r="D54" s="342">
        <v>260206</v>
      </c>
      <c r="E54" s="401"/>
      <c r="F54" s="339">
        <v>10.44</v>
      </c>
      <c r="G54" s="430">
        <f>IF(ISNA(VLOOKUP(F54,'[2]P-ti'!K$2:M$151,3,FALSE)),IF(ISNA(VLOOKUP(F54,'[2]P-ti'!K$2:M$151,3,TRUE)),0,VLOOKUP(F54,'[2]P-ti'!K$2:M$151,3,TRUE)-1),VLOOKUP(F54,'[2]P-ti'!K$2:M$151,3,FALSE))</f>
        <v>35</v>
      </c>
      <c r="H54" s="152"/>
      <c r="I54" s="432">
        <f>IF(ISNA(VLOOKUP(H57,'[2]P-ti'!N$2:P$151,3,TRUE)),0,VLOOKUP(H57,'[2]P-ti'!N$2:P$151,3,TRUE))</f>
        <v>35</v>
      </c>
      <c r="J54" s="152"/>
      <c r="K54" s="432">
        <f>IF(ISNA(VLOOKUP(J57,'[2]P-ti'!O$2:P$151,2,TRUE)),0,VLOOKUP(J57,'[2]P-ti'!O$2:P$151,2,TRUE))</f>
        <v>57</v>
      </c>
      <c r="L54" s="339" t="s">
        <v>479</v>
      </c>
      <c r="M54" s="430">
        <v>32</v>
      </c>
      <c r="N54" s="356">
        <f>G54+I54+K54+M54</f>
        <v>159</v>
      </c>
      <c r="O54" s="2"/>
      <c r="P54" s="108"/>
      <c r="Q54" s="108"/>
      <c r="R54" s="139"/>
    </row>
    <row r="55" spans="1:19" ht="12.75" customHeight="1">
      <c r="A55" s="434"/>
      <c r="B55" s="443"/>
      <c r="C55" s="341"/>
      <c r="D55" s="342"/>
      <c r="E55" s="401"/>
      <c r="F55" s="339"/>
      <c r="G55" s="430"/>
      <c r="H55" s="152"/>
      <c r="I55" s="432"/>
      <c r="J55" s="152"/>
      <c r="K55" s="432"/>
      <c r="L55" s="339"/>
      <c r="M55" s="430"/>
      <c r="N55" s="356"/>
      <c r="O55" s="2"/>
      <c r="P55" s="108"/>
      <c r="Q55" s="108"/>
      <c r="R55" s="139"/>
    </row>
    <row r="56" spans="1:19" ht="12.75" customHeight="1">
      <c r="A56" s="434"/>
      <c r="B56" s="443"/>
      <c r="C56" s="341"/>
      <c r="D56" s="342"/>
      <c r="E56" s="401"/>
      <c r="F56" s="339"/>
      <c r="G56" s="430"/>
      <c r="H56" s="152"/>
      <c r="I56" s="432"/>
      <c r="J56" s="152"/>
      <c r="K56" s="432"/>
      <c r="L56" s="339"/>
      <c r="M56" s="430"/>
      <c r="N56" s="356"/>
      <c r="O56" s="2"/>
      <c r="P56" s="2"/>
    </row>
    <row r="57" spans="1:19" ht="12.75" customHeight="1">
      <c r="A57" s="435"/>
      <c r="B57" s="443"/>
      <c r="C57" s="341"/>
      <c r="D57" s="342"/>
      <c r="E57" s="401"/>
      <c r="F57" s="339"/>
      <c r="G57" s="430"/>
      <c r="H57" s="172">
        <v>3.35</v>
      </c>
      <c r="I57" s="432"/>
      <c r="J57" s="172">
        <v>37.270000000000003</v>
      </c>
      <c r="K57" s="432"/>
      <c r="L57" s="339"/>
      <c r="M57" s="430"/>
      <c r="N57" s="356"/>
      <c r="O57" s="2"/>
      <c r="P57" s="2"/>
    </row>
    <row r="58" spans="1:19" ht="12.75" customHeight="1">
      <c r="A58" s="433">
        <v>5</v>
      </c>
      <c r="B58" s="443">
        <v>85</v>
      </c>
      <c r="C58" s="341" t="s">
        <v>403</v>
      </c>
      <c r="D58" s="342">
        <v>251104</v>
      </c>
      <c r="E58" s="401"/>
      <c r="F58" s="339">
        <v>9.3800000000000008</v>
      </c>
      <c r="G58" s="430">
        <f>IF(ISNA(VLOOKUP(F58,'[2]P-ti'!K$2:M$151,3,FALSE)),IF(ISNA(VLOOKUP(F58,'[2]P-ti'!K$2:M$151,3,TRUE)),0,VLOOKUP(F58,'[2]P-ti'!K$2:M$151,3,TRUE)-1),VLOOKUP(F58,'[2]P-ti'!K$2:M$151,3,FALSE))</f>
        <v>63</v>
      </c>
      <c r="H58" s="152"/>
      <c r="I58" s="432">
        <f>IF(ISNA(VLOOKUP(H61,'[2]P-ti'!N$2:P$151,3,TRUE)),0,VLOOKUP(H61,'[2]P-ti'!N$2:P$151,3,TRUE))</f>
        <v>45</v>
      </c>
      <c r="J58" s="152"/>
      <c r="K58" s="432">
        <f>IF(ISNA(VLOOKUP(J61,'[2]P-ti'!O$2:P$151,2,TRUE)),0,VLOOKUP(J61,'[2]P-ti'!O$2:P$151,2,TRUE))</f>
        <v>43</v>
      </c>
      <c r="L58" s="339" t="s">
        <v>481</v>
      </c>
      <c r="M58" s="430">
        <v>31</v>
      </c>
      <c r="N58" s="336">
        <f>G58+I58+K58+M58</f>
        <v>182</v>
      </c>
      <c r="O58" s="2"/>
      <c r="P58" s="2"/>
    </row>
    <row r="59" spans="1:19" ht="12.75" customHeight="1">
      <c r="A59" s="434"/>
      <c r="B59" s="443"/>
      <c r="C59" s="341"/>
      <c r="D59" s="342"/>
      <c r="E59" s="401"/>
      <c r="F59" s="339"/>
      <c r="G59" s="430"/>
      <c r="H59" s="152"/>
      <c r="I59" s="432"/>
      <c r="J59" s="152"/>
      <c r="K59" s="432"/>
      <c r="L59" s="339"/>
      <c r="M59" s="430"/>
      <c r="N59" s="336"/>
      <c r="O59" s="2"/>
      <c r="P59" s="2"/>
    </row>
    <row r="60" spans="1:19" ht="12.75" customHeight="1">
      <c r="A60" s="434"/>
      <c r="B60" s="443"/>
      <c r="C60" s="341"/>
      <c r="D60" s="342"/>
      <c r="E60" s="401"/>
      <c r="F60" s="339"/>
      <c r="G60" s="430"/>
      <c r="H60" s="152"/>
      <c r="I60" s="432"/>
      <c r="J60" s="152"/>
      <c r="K60" s="432"/>
      <c r="L60" s="339"/>
      <c r="M60" s="430"/>
      <c r="N60" s="336"/>
      <c r="O60" s="2"/>
      <c r="P60" s="2"/>
    </row>
    <row r="61" spans="1:19" ht="12.75" customHeight="1">
      <c r="A61" s="435"/>
      <c r="B61" s="443"/>
      <c r="C61" s="341"/>
      <c r="D61" s="342"/>
      <c r="E61" s="401"/>
      <c r="F61" s="339"/>
      <c r="G61" s="430"/>
      <c r="H61" s="172">
        <v>3.65</v>
      </c>
      <c r="I61" s="432"/>
      <c r="J61" s="172">
        <v>29.74</v>
      </c>
      <c r="K61" s="432"/>
      <c r="L61" s="339"/>
      <c r="M61" s="430"/>
      <c r="N61" s="336"/>
      <c r="O61" s="2"/>
      <c r="P61" s="2"/>
    </row>
    <row r="62" spans="1:19" ht="12.75" customHeight="1">
      <c r="A62" s="433">
        <v>6</v>
      </c>
      <c r="B62" s="450">
        <v>43</v>
      </c>
      <c r="C62" s="451" t="s">
        <v>470</v>
      </c>
      <c r="D62" s="450">
        <v>2005</v>
      </c>
      <c r="E62" s="401"/>
      <c r="F62" s="431">
        <v>8.65</v>
      </c>
      <c r="G62" s="430">
        <f>IF(ISNA(VLOOKUP(F62,'[2]P-ti'!K$2:M$151,3,FALSE)),IF(ISNA(VLOOKUP(F62,'[2]P-ti'!K$2:M$151,3,TRUE)),0,VLOOKUP(F62,'[2]P-ti'!K$2:M$151,3,TRUE)-1),VLOOKUP(F62,'[2]P-ti'!K$2:M$151,3,FALSE))</f>
        <v>86</v>
      </c>
      <c r="H62" s="152"/>
      <c r="I62" s="432">
        <f>IF(ISNA(VLOOKUP(H65,'[2]P-ti'!N$2:P$151,3,TRUE)),0,VLOOKUP(H65,'[2]P-ti'!N$2:P$151,3,TRUE))</f>
        <v>59</v>
      </c>
      <c r="J62" s="152"/>
      <c r="K62" s="432">
        <f>IF(ISNA(VLOOKUP(J65,'[2]P-ti'!O$2:P$151,2,TRUE)),0,VLOOKUP(J65,'[2]P-ti'!O$2:P$151,2,TRUE))</f>
        <v>46</v>
      </c>
      <c r="L62" s="339" t="s">
        <v>483</v>
      </c>
      <c r="M62" s="430">
        <v>51</v>
      </c>
      <c r="N62" s="336">
        <f>G62+I62+K62+M62</f>
        <v>242</v>
      </c>
      <c r="O62" s="2"/>
      <c r="P62" s="2"/>
    </row>
    <row r="63" spans="1:19" ht="12.75" customHeight="1">
      <c r="A63" s="434"/>
      <c r="B63" s="450"/>
      <c r="C63" s="451"/>
      <c r="D63" s="450"/>
      <c r="E63" s="401"/>
      <c r="F63" s="431"/>
      <c r="G63" s="432"/>
      <c r="H63" s="152"/>
      <c r="I63" s="432"/>
      <c r="J63" s="152"/>
      <c r="K63" s="432"/>
      <c r="L63" s="339"/>
      <c r="M63" s="432"/>
      <c r="N63" s="336"/>
      <c r="O63" s="2"/>
      <c r="P63" s="2"/>
    </row>
    <row r="64" spans="1:19" ht="12.75" customHeight="1">
      <c r="A64" s="434"/>
      <c r="B64" s="450"/>
      <c r="C64" s="451"/>
      <c r="D64" s="450"/>
      <c r="E64" s="401"/>
      <c r="F64" s="431"/>
      <c r="G64" s="432"/>
      <c r="H64" s="152"/>
      <c r="I64" s="432"/>
      <c r="J64" s="152"/>
      <c r="K64" s="432"/>
      <c r="L64" s="339"/>
      <c r="M64" s="432"/>
      <c r="N64" s="336"/>
      <c r="O64" s="2"/>
      <c r="P64" s="2"/>
    </row>
    <row r="65" spans="1:19" ht="12.75" customHeight="1">
      <c r="A65" s="435"/>
      <c r="B65" s="450"/>
      <c r="C65" s="451"/>
      <c r="D65" s="450"/>
      <c r="E65" s="401"/>
      <c r="F65" s="431"/>
      <c r="G65" s="432"/>
      <c r="H65" s="172">
        <v>4.08</v>
      </c>
      <c r="I65" s="432"/>
      <c r="J65" s="172">
        <v>31.65</v>
      </c>
      <c r="K65" s="432"/>
      <c r="L65" s="339"/>
      <c r="M65" s="432"/>
      <c r="N65" s="336"/>
      <c r="O65" s="2"/>
      <c r="P65" s="2"/>
    </row>
    <row r="66" spans="1:19" ht="22.5" customHeight="1">
      <c r="A66" s="1"/>
      <c r="B66" s="253"/>
      <c r="C66" s="254"/>
      <c r="D66" s="255"/>
      <c r="E66" s="3"/>
      <c r="F66" s="1"/>
      <c r="G66" s="1"/>
      <c r="H66" s="1"/>
      <c r="I66" s="1"/>
      <c r="J66" s="1"/>
      <c r="K66" s="1"/>
      <c r="L66" s="1"/>
      <c r="M66" s="1"/>
      <c r="N66" s="1"/>
    </row>
    <row r="67" spans="1:19" ht="23.25">
      <c r="A67" s="1"/>
      <c r="B67" s="253"/>
      <c r="C67" s="254"/>
      <c r="D67" s="255"/>
      <c r="E67" s="3"/>
      <c r="F67" s="1"/>
      <c r="G67" s="1"/>
      <c r="H67" s="1"/>
      <c r="I67" s="1"/>
      <c r="J67" s="10" t="s">
        <v>12</v>
      </c>
      <c r="K67" s="12"/>
      <c r="L67" s="12"/>
      <c r="M67" s="12"/>
      <c r="N67" s="60">
        <f>N62+N46+N50+N58+N42</f>
        <v>1039</v>
      </c>
    </row>
    <row r="68" spans="1:19" ht="23.25">
      <c r="A68" s="1"/>
      <c r="B68" s="253"/>
      <c r="C68" s="254"/>
      <c r="D68" s="255"/>
      <c r="E68" s="3"/>
      <c r="F68" s="1"/>
      <c r="G68" s="1"/>
      <c r="H68" s="1"/>
      <c r="I68" s="1"/>
      <c r="J68" s="40"/>
      <c r="K68" s="3"/>
      <c r="L68" s="3"/>
      <c r="M68" s="3"/>
      <c r="N68" s="61"/>
    </row>
    <row r="69" spans="1:19" ht="23.25">
      <c r="A69" s="1"/>
      <c r="B69" s="253"/>
      <c r="C69" s="254"/>
      <c r="D69" s="255"/>
      <c r="E69" s="3"/>
      <c r="F69" s="1"/>
      <c r="G69" s="1"/>
      <c r="H69" s="1"/>
      <c r="I69" s="1"/>
      <c r="J69" s="40"/>
      <c r="K69" s="3"/>
      <c r="L69" s="3"/>
      <c r="M69" s="3"/>
      <c r="N69" s="61"/>
    </row>
    <row r="70" spans="1:19" ht="23.25">
      <c r="A70" s="1"/>
      <c r="B70" s="3"/>
      <c r="C70" s="3"/>
      <c r="D70" s="3"/>
      <c r="E70" s="3"/>
      <c r="F70" s="1"/>
      <c r="G70" s="1"/>
      <c r="H70" s="1"/>
      <c r="I70" s="1"/>
      <c r="J70" s="40"/>
      <c r="K70" s="3"/>
      <c r="L70" s="3"/>
      <c r="M70" s="3"/>
      <c r="N70" s="61"/>
    </row>
    <row r="71" spans="1:19" ht="20.25">
      <c r="A71" s="3"/>
      <c r="B71" s="1"/>
      <c r="C71" s="1"/>
      <c r="D71" s="346" t="s">
        <v>329</v>
      </c>
      <c r="E71" s="346"/>
      <c r="F71" s="346"/>
      <c r="G71" s="346"/>
      <c r="H71" s="346"/>
      <c r="I71" s="346"/>
      <c r="J71" s="346"/>
      <c r="K71" s="346"/>
      <c r="L71" s="50"/>
      <c r="M71" s="50"/>
      <c r="N71" s="4"/>
      <c r="O71" s="1"/>
    </row>
    <row r="72" spans="1:19" ht="21.75">
      <c r="A72" s="1"/>
      <c r="D72" s="34"/>
      <c r="E72" s="408" t="s">
        <v>387</v>
      </c>
      <c r="F72" s="408"/>
      <c r="G72" s="408"/>
      <c r="H72" s="408"/>
      <c r="I72" s="408"/>
      <c r="J72" s="408"/>
      <c r="K72" s="34"/>
      <c r="L72" s="50"/>
      <c r="M72" s="50"/>
      <c r="N72" s="4"/>
      <c r="O72" s="1"/>
    </row>
    <row r="73" spans="1:19" ht="26.25" customHeight="1">
      <c r="A73" s="51" t="s">
        <v>11</v>
      </c>
      <c r="B73" s="348" t="s">
        <v>419</v>
      </c>
      <c r="C73" s="348"/>
      <c r="E73" s="34"/>
      <c r="F73" s="34"/>
      <c r="G73" s="34"/>
      <c r="H73" s="34"/>
      <c r="I73" s="34"/>
      <c r="J73" s="34"/>
      <c r="K73" s="34"/>
      <c r="L73" s="50"/>
      <c r="M73" s="50"/>
      <c r="N73" s="4"/>
    </row>
    <row r="74" spans="1:19" ht="12.75" customHeight="1">
      <c r="A74" s="396" t="s">
        <v>331</v>
      </c>
      <c r="B74" s="349" t="s">
        <v>2</v>
      </c>
      <c r="C74" s="349" t="s">
        <v>391</v>
      </c>
      <c r="D74" s="349" t="s">
        <v>328</v>
      </c>
      <c r="F74" s="397" t="s">
        <v>3</v>
      </c>
      <c r="G74" s="397"/>
      <c r="H74" s="397" t="s">
        <v>4</v>
      </c>
      <c r="I74" s="397"/>
      <c r="J74" s="397" t="s">
        <v>5</v>
      </c>
      <c r="K74" s="397"/>
      <c r="L74" s="349" t="s">
        <v>343</v>
      </c>
      <c r="M74" s="349"/>
      <c r="N74" s="343" t="s">
        <v>7</v>
      </c>
    </row>
    <row r="75" spans="1:19" ht="12.75" customHeight="1">
      <c r="A75" s="343"/>
      <c r="B75" s="350"/>
      <c r="C75" s="350"/>
      <c r="D75" s="350"/>
      <c r="F75" s="171" t="s">
        <v>8</v>
      </c>
      <c r="G75" s="171" t="s">
        <v>9</v>
      </c>
      <c r="H75" s="171" t="s">
        <v>8</v>
      </c>
      <c r="I75" s="171" t="s">
        <v>9</v>
      </c>
      <c r="J75" s="171" t="s">
        <v>8</v>
      </c>
      <c r="K75" s="171" t="s">
        <v>9</v>
      </c>
      <c r="L75" s="166" t="s">
        <v>8</v>
      </c>
      <c r="M75" s="166" t="s">
        <v>9</v>
      </c>
      <c r="N75" s="344"/>
      <c r="O75" s="14"/>
    </row>
    <row r="76" spans="1:19" ht="12.75" customHeight="1">
      <c r="A76" s="339">
        <v>1</v>
      </c>
      <c r="B76" s="345">
        <v>94</v>
      </c>
      <c r="C76" s="342" t="s">
        <v>412</v>
      </c>
      <c r="D76" s="342">
        <v>240405</v>
      </c>
      <c r="E76" s="401"/>
      <c r="F76" s="431">
        <v>8.8800000000000008</v>
      </c>
      <c r="G76" s="430">
        <f>IF(ISNA(VLOOKUP(F76,'[2]P-ti'!K$2:M$151,3,FALSE)),IF(ISNA(VLOOKUP(F76,'[2]P-ti'!K$2:M$151,3,TRUE)),0,VLOOKUP(F76,'[2]P-ti'!K$2:M$151,3,TRUE)-1),VLOOKUP(F76,'[2]P-ti'!K$2:M$151,3,FALSE))</f>
        <v>79</v>
      </c>
      <c r="H76" s="172"/>
      <c r="I76" s="432">
        <f>IF(ISNA(VLOOKUP(H79,'[2]P-ti'!N$2:P$151,3,TRUE)),0,VLOOKUP(H79,'[2]P-ti'!N$2:P$151,3,TRUE))</f>
        <v>87</v>
      </c>
      <c r="J76" s="172"/>
      <c r="K76" s="432">
        <f>IF(ISNA(VLOOKUP(J79,'[2]P-ti'!O$2:P$151,2,TRUE)),0,VLOOKUP(J79,'[2]P-ti'!O$2:P$151,2,TRUE))</f>
        <v>58</v>
      </c>
      <c r="L76" s="339" t="s">
        <v>487</v>
      </c>
      <c r="M76" s="430">
        <v>53</v>
      </c>
      <c r="N76" s="336">
        <f>G76+I76+K76+M76</f>
        <v>277</v>
      </c>
      <c r="O76" s="14"/>
    </row>
    <row r="77" spans="1:19" ht="12.75" customHeight="1">
      <c r="A77" s="339"/>
      <c r="B77" s="345"/>
      <c r="C77" s="342"/>
      <c r="D77" s="342"/>
      <c r="E77" s="401"/>
      <c r="F77" s="431"/>
      <c r="G77" s="430"/>
      <c r="H77" s="152"/>
      <c r="I77" s="432"/>
      <c r="J77" s="172"/>
      <c r="K77" s="432"/>
      <c r="L77" s="339"/>
      <c r="M77" s="430"/>
      <c r="N77" s="336"/>
      <c r="O77" s="14"/>
      <c r="P77" s="140"/>
      <c r="Q77" s="140"/>
      <c r="R77" s="9"/>
    </row>
    <row r="78" spans="1:19" ht="12.75" customHeight="1">
      <c r="A78" s="339"/>
      <c r="B78" s="345"/>
      <c r="C78" s="342"/>
      <c r="D78" s="342"/>
      <c r="E78" s="401"/>
      <c r="F78" s="431"/>
      <c r="G78" s="430"/>
      <c r="H78" s="172"/>
      <c r="I78" s="432"/>
      <c r="J78" s="172"/>
      <c r="K78" s="432"/>
      <c r="L78" s="339"/>
      <c r="M78" s="430"/>
      <c r="N78" s="336"/>
      <c r="O78" s="14"/>
      <c r="P78" s="286"/>
      <c r="Q78" s="141"/>
      <c r="R78" s="141"/>
      <c r="S78" s="9"/>
    </row>
    <row r="79" spans="1:19" ht="12.75" customHeight="1">
      <c r="A79" s="339"/>
      <c r="B79" s="345"/>
      <c r="C79" s="342"/>
      <c r="D79" s="342"/>
      <c r="E79" s="401"/>
      <c r="F79" s="431"/>
      <c r="G79" s="430"/>
      <c r="H79" s="172">
        <v>4.93</v>
      </c>
      <c r="I79" s="432"/>
      <c r="J79" s="172">
        <v>37.380000000000003</v>
      </c>
      <c r="K79" s="432"/>
      <c r="L79" s="339"/>
      <c r="M79" s="430"/>
      <c r="N79" s="336"/>
      <c r="P79" s="286"/>
      <c r="Q79" s="252"/>
      <c r="R79" s="174"/>
      <c r="S79" s="72"/>
    </row>
    <row r="80" spans="1:19" ht="12.75" customHeight="1">
      <c r="A80" s="339">
        <v>2</v>
      </c>
      <c r="B80" s="345">
        <v>95</v>
      </c>
      <c r="C80" s="342" t="s">
        <v>413</v>
      </c>
      <c r="D80" s="342">
        <v>261005</v>
      </c>
      <c r="E80" s="401"/>
      <c r="F80" s="431">
        <v>9.2200000000000006</v>
      </c>
      <c r="G80" s="430">
        <f>IF(ISNA(VLOOKUP(F80,'[2]P-ti'!K$2:M$151,3,FALSE)),IF(ISNA(VLOOKUP(F80,'[2]P-ti'!K$2:M$151,3,TRUE)),0,VLOOKUP(F80,'[2]P-ti'!K$2:M$151,3,TRUE)-1),VLOOKUP(F80,'[2]P-ti'!K$2:M$151,3,FALSE))</f>
        <v>68</v>
      </c>
      <c r="H80" s="152"/>
      <c r="I80" s="432">
        <f>IF(ISNA(VLOOKUP(H83,'[2]P-ti'!N$2:P$151,3,TRUE)),0,VLOOKUP(H83,'[2]P-ti'!N$2:P$151,3,TRUE))</f>
        <v>65</v>
      </c>
      <c r="J80" s="152"/>
      <c r="K80" s="432">
        <f>IF(ISNA(VLOOKUP(J83,'[2]P-ti'!O$2:P$151,2,TRUE)),0,VLOOKUP(J83,'[2]P-ti'!O$2:P$151,2,TRUE))</f>
        <v>77</v>
      </c>
      <c r="L80" s="339" t="s">
        <v>485</v>
      </c>
      <c r="M80" s="430">
        <v>43</v>
      </c>
      <c r="N80" s="336">
        <f>G80+I80+K80+M80</f>
        <v>253</v>
      </c>
      <c r="P80" s="286"/>
      <c r="Q80" s="252"/>
      <c r="R80" s="174"/>
      <c r="S80" s="72"/>
    </row>
    <row r="81" spans="1:19" ht="12.75" customHeight="1">
      <c r="A81" s="339"/>
      <c r="B81" s="345"/>
      <c r="C81" s="342"/>
      <c r="D81" s="342"/>
      <c r="E81" s="401"/>
      <c r="F81" s="431"/>
      <c r="G81" s="430"/>
      <c r="H81" s="152"/>
      <c r="I81" s="432"/>
      <c r="J81" s="152"/>
      <c r="K81" s="432"/>
      <c r="L81" s="339"/>
      <c r="M81" s="430"/>
      <c r="N81" s="336"/>
      <c r="P81" s="286"/>
      <c r="Q81" s="252"/>
      <c r="R81" s="174"/>
      <c r="S81" s="72"/>
    </row>
    <row r="82" spans="1:19" ht="12.75" customHeight="1">
      <c r="A82" s="339"/>
      <c r="B82" s="345"/>
      <c r="C82" s="342"/>
      <c r="D82" s="342"/>
      <c r="E82" s="401"/>
      <c r="F82" s="431"/>
      <c r="G82" s="430"/>
      <c r="H82" s="152"/>
      <c r="I82" s="432"/>
      <c r="J82" s="152"/>
      <c r="K82" s="432"/>
      <c r="L82" s="339"/>
      <c r="M82" s="430"/>
      <c r="N82" s="336"/>
      <c r="P82" s="286"/>
      <c r="Q82" s="252"/>
      <c r="R82" s="174"/>
      <c r="S82" s="72"/>
    </row>
    <row r="83" spans="1:19" ht="12.75" customHeight="1">
      <c r="A83" s="339"/>
      <c r="B83" s="345"/>
      <c r="C83" s="342"/>
      <c r="D83" s="342"/>
      <c r="E83" s="401"/>
      <c r="F83" s="431"/>
      <c r="G83" s="430"/>
      <c r="H83" s="172">
        <v>4.26</v>
      </c>
      <c r="I83" s="432"/>
      <c r="J83" s="172">
        <v>47.29</v>
      </c>
      <c r="K83" s="432"/>
      <c r="L83" s="339"/>
      <c r="M83" s="430"/>
      <c r="N83" s="336"/>
      <c r="P83" s="286"/>
      <c r="Q83" s="252"/>
      <c r="R83" s="174"/>
      <c r="S83" s="72"/>
    </row>
    <row r="84" spans="1:19" ht="12.75" customHeight="1">
      <c r="A84" s="339">
        <v>3</v>
      </c>
      <c r="B84" s="345">
        <v>96</v>
      </c>
      <c r="C84" s="342" t="s">
        <v>414</v>
      </c>
      <c r="D84" s="342">
        <v>270105</v>
      </c>
      <c r="E84" s="401"/>
      <c r="F84" s="431">
        <v>8.6</v>
      </c>
      <c r="G84" s="430">
        <f>IF(ISNA(VLOOKUP(F84,'[2]P-ti'!K$2:M$151,3,FALSE)),IF(ISNA(VLOOKUP(F84,'[2]P-ti'!K$2:M$151,3,TRUE)),0,VLOOKUP(F84,'[2]P-ti'!K$2:M$151,3,TRUE)-1),VLOOKUP(F84,'[2]P-ti'!K$2:M$151,3,FALSE))</f>
        <v>88</v>
      </c>
      <c r="H84" s="152"/>
      <c r="I84" s="432">
        <f>IF(ISNA(VLOOKUP(H87,'[2]P-ti'!N$2:P$151,3,TRUE)),0,VLOOKUP(H87,'[2]P-ti'!N$2:P$151,3,TRUE))</f>
        <v>85</v>
      </c>
      <c r="J84" s="152"/>
      <c r="K84" s="432">
        <f>IF(ISNA(VLOOKUP(J87,'[2]P-ti'!O$2:P$151,2,TRUE)),0,VLOOKUP(J87,'[2]P-ti'!O$2:P$151,2,TRUE))</f>
        <v>50</v>
      </c>
      <c r="L84" s="339" t="s">
        <v>488</v>
      </c>
      <c r="M84" s="430">
        <v>54</v>
      </c>
      <c r="N84" s="336">
        <f>G84+I84+K84+M84</f>
        <v>277</v>
      </c>
      <c r="P84" s="286"/>
      <c r="Q84" s="252"/>
      <c r="R84" s="174"/>
      <c r="S84" s="72"/>
    </row>
    <row r="85" spans="1:19" ht="12.75" customHeight="1">
      <c r="A85" s="339"/>
      <c r="B85" s="345"/>
      <c r="C85" s="342"/>
      <c r="D85" s="342"/>
      <c r="E85" s="401"/>
      <c r="F85" s="431"/>
      <c r="G85" s="430"/>
      <c r="H85" s="152"/>
      <c r="I85" s="432"/>
      <c r="J85" s="152"/>
      <c r="K85" s="432"/>
      <c r="L85" s="339"/>
      <c r="M85" s="430"/>
      <c r="N85" s="336"/>
    </row>
    <row r="86" spans="1:19" ht="12.75" customHeight="1">
      <c r="A86" s="339"/>
      <c r="B86" s="345"/>
      <c r="C86" s="342"/>
      <c r="D86" s="342"/>
      <c r="E86" s="401"/>
      <c r="F86" s="431"/>
      <c r="G86" s="430"/>
      <c r="H86" s="152"/>
      <c r="I86" s="432"/>
      <c r="J86" s="152"/>
      <c r="K86" s="432"/>
      <c r="L86" s="339"/>
      <c r="M86" s="430"/>
      <c r="N86" s="336"/>
      <c r="O86" s="14"/>
      <c r="Q86" s="72"/>
      <c r="R86" s="72"/>
    </row>
    <row r="87" spans="1:19" ht="12.75" customHeight="1">
      <c r="A87" s="339"/>
      <c r="B87" s="345"/>
      <c r="C87" s="342"/>
      <c r="D87" s="342"/>
      <c r="E87" s="401"/>
      <c r="F87" s="431"/>
      <c r="G87" s="430"/>
      <c r="H87" s="172">
        <v>4.8600000000000003</v>
      </c>
      <c r="I87" s="432"/>
      <c r="J87" s="172">
        <v>33.51</v>
      </c>
      <c r="K87" s="432"/>
      <c r="L87" s="339"/>
      <c r="M87" s="430"/>
      <c r="N87" s="336"/>
      <c r="O87" s="14"/>
      <c r="Q87" s="72"/>
      <c r="R87" s="72"/>
    </row>
    <row r="88" spans="1:19" ht="12.75" customHeight="1">
      <c r="A88" s="339">
        <v>4</v>
      </c>
      <c r="B88" s="345">
        <v>97</v>
      </c>
      <c r="C88" s="342" t="s">
        <v>416</v>
      </c>
      <c r="D88" s="342">
        <v>71205</v>
      </c>
      <c r="E88" s="401"/>
      <c r="F88" s="339">
        <v>9.44</v>
      </c>
      <c r="G88" s="430">
        <f>IF(ISNA(VLOOKUP(F88,'[2]P-ti'!K$2:M$151,3,FALSE)),IF(ISNA(VLOOKUP(F88,'[2]P-ti'!K$2:M$151,3,TRUE)),0,VLOOKUP(F88,'[2]P-ti'!K$2:M$151,3,TRUE)-1),VLOOKUP(F88,'[2]P-ti'!K$2:M$151,3,FALSE))</f>
        <v>61</v>
      </c>
      <c r="H88" s="152"/>
      <c r="I88" s="432">
        <f>IF(ISNA(VLOOKUP(H91,'[2]P-ti'!N$2:P$151,3,TRUE)),0,VLOOKUP(H91,'[2]P-ti'!N$2:P$151,3,TRUE))</f>
        <v>56</v>
      </c>
      <c r="J88" s="152"/>
      <c r="K88" s="432">
        <f>IF(ISNA(VLOOKUP(J91,'[2]P-ti'!O$2:P$151,2,TRUE)),0,VLOOKUP(J91,'[2]P-ti'!O$2:P$151,2,TRUE))</f>
        <v>58</v>
      </c>
      <c r="L88" s="339" t="s">
        <v>486</v>
      </c>
      <c r="M88" s="430">
        <v>52</v>
      </c>
      <c r="N88" s="336">
        <f>G88+I88+K88+M88</f>
        <v>227</v>
      </c>
      <c r="O88" s="14"/>
      <c r="Q88" s="72"/>
      <c r="R88" s="72"/>
    </row>
    <row r="89" spans="1:19" ht="12.75" customHeight="1">
      <c r="A89" s="339"/>
      <c r="B89" s="345"/>
      <c r="C89" s="342"/>
      <c r="D89" s="342"/>
      <c r="E89" s="401"/>
      <c r="F89" s="339"/>
      <c r="G89" s="430"/>
      <c r="H89" s="152"/>
      <c r="I89" s="432"/>
      <c r="J89" s="152"/>
      <c r="K89" s="432"/>
      <c r="L89" s="339"/>
      <c r="M89" s="430"/>
      <c r="N89" s="336"/>
      <c r="O89" s="14"/>
    </row>
    <row r="90" spans="1:19" ht="12.75" customHeight="1">
      <c r="A90" s="339"/>
      <c r="B90" s="345"/>
      <c r="C90" s="342"/>
      <c r="D90" s="342"/>
      <c r="E90" s="401"/>
      <c r="F90" s="339"/>
      <c r="G90" s="430"/>
      <c r="H90" s="152"/>
      <c r="I90" s="432"/>
      <c r="J90" s="152"/>
      <c r="K90" s="432"/>
      <c r="L90" s="339"/>
      <c r="M90" s="430"/>
      <c r="N90" s="336"/>
      <c r="O90" s="14"/>
    </row>
    <row r="91" spans="1:19" ht="12.75" customHeight="1">
      <c r="A91" s="339"/>
      <c r="B91" s="345"/>
      <c r="C91" s="342"/>
      <c r="D91" s="342"/>
      <c r="E91" s="401"/>
      <c r="F91" s="339"/>
      <c r="G91" s="430"/>
      <c r="H91" s="172">
        <v>3.99</v>
      </c>
      <c r="I91" s="432"/>
      <c r="J91" s="172">
        <v>37.57</v>
      </c>
      <c r="K91" s="432"/>
      <c r="L91" s="339"/>
      <c r="M91" s="430"/>
      <c r="N91" s="336"/>
      <c r="O91" s="14"/>
    </row>
    <row r="92" spans="1:19" ht="12.75" customHeight="1">
      <c r="A92" s="339">
        <v>5</v>
      </c>
      <c r="B92" s="345">
        <v>98</v>
      </c>
      <c r="C92" s="342" t="s">
        <v>417</v>
      </c>
      <c r="D92" s="342">
        <v>220306</v>
      </c>
      <c r="E92" s="401"/>
      <c r="F92" s="339">
        <v>9.81</v>
      </c>
      <c r="G92" s="430">
        <f>IF(ISNA(VLOOKUP(F92,'[2]P-ti'!K$2:M$151,3,FALSE)),IF(ISNA(VLOOKUP(F92,'[2]P-ti'!K$2:M$151,3,TRUE)),0,VLOOKUP(F92,'[2]P-ti'!K$2:M$151,3,TRUE)-1),VLOOKUP(F92,'[2]P-ti'!K$2:M$151,3,FALSE))</f>
        <v>51</v>
      </c>
      <c r="H92" s="152"/>
      <c r="I92" s="432">
        <f>IF(ISNA(VLOOKUP(H95,'[2]P-ti'!N$2:P$151,3,TRUE)),0,VLOOKUP(H95,'[2]P-ti'!N$2:P$151,3,TRUE))</f>
        <v>39</v>
      </c>
      <c r="J92" s="152"/>
      <c r="K92" s="432">
        <f>IF(ISNA(VLOOKUP(J95,'[2]P-ti'!O$2:P$151,2,TRUE)),0,VLOOKUP(J95,'[2]P-ti'!O$2:P$151,2,TRUE))</f>
        <v>50</v>
      </c>
      <c r="L92" s="339">
        <v>0</v>
      </c>
      <c r="M92" s="430">
        <f>IF(ISNA(VLOOKUP(L92,'[2]P-ti'!L$2:M$151,2,FALSE)),IF(ISNA(VLOOKUP(L92,'[2]P-ti'!L$2:M$151,2,TRUE)),0,VLOOKUP(L92,'[2]P-ti'!L$2:M$151,2,TRUE)-1),VLOOKUP(L92,'[2]P-ti'!L$2:M$151,2,FALSE))</f>
        <v>0</v>
      </c>
      <c r="N92" s="356">
        <f>G92+I92+K92+M92</f>
        <v>140</v>
      </c>
      <c r="O92" s="14"/>
    </row>
    <row r="93" spans="1:19" ht="12.75" customHeight="1">
      <c r="A93" s="339"/>
      <c r="B93" s="345"/>
      <c r="C93" s="342"/>
      <c r="D93" s="342"/>
      <c r="E93" s="401"/>
      <c r="F93" s="339"/>
      <c r="G93" s="430"/>
      <c r="H93" s="152"/>
      <c r="I93" s="432"/>
      <c r="J93" s="152"/>
      <c r="K93" s="432"/>
      <c r="L93" s="339"/>
      <c r="M93" s="430"/>
      <c r="N93" s="356"/>
      <c r="O93" s="14"/>
    </row>
    <row r="94" spans="1:19" ht="12.75" customHeight="1">
      <c r="A94" s="339"/>
      <c r="B94" s="345"/>
      <c r="C94" s="342"/>
      <c r="D94" s="342"/>
      <c r="E94" s="401"/>
      <c r="F94" s="339"/>
      <c r="G94" s="430"/>
      <c r="H94" s="152"/>
      <c r="I94" s="432"/>
      <c r="J94" s="152"/>
      <c r="K94" s="432"/>
      <c r="L94" s="339"/>
      <c r="M94" s="430"/>
      <c r="N94" s="356"/>
      <c r="O94" s="14"/>
    </row>
    <row r="95" spans="1:19" ht="12.75" customHeight="1">
      <c r="A95" s="339"/>
      <c r="B95" s="345"/>
      <c r="C95" s="342"/>
      <c r="D95" s="342"/>
      <c r="E95" s="401"/>
      <c r="F95" s="339"/>
      <c r="G95" s="430"/>
      <c r="H95" s="172">
        <v>3.47</v>
      </c>
      <c r="I95" s="432"/>
      <c r="J95" s="172">
        <v>33.74</v>
      </c>
      <c r="K95" s="432"/>
      <c r="L95" s="339"/>
      <c r="M95" s="430"/>
      <c r="N95" s="356"/>
    </row>
    <row r="96" spans="1:19" ht="12.75" customHeight="1">
      <c r="A96" s="339">
        <v>6</v>
      </c>
      <c r="B96" s="345">
        <v>99</v>
      </c>
      <c r="C96" s="342" t="s">
        <v>418</v>
      </c>
      <c r="D96" s="342">
        <v>261204</v>
      </c>
      <c r="E96" s="401"/>
      <c r="F96" s="431">
        <v>9.41</v>
      </c>
      <c r="G96" s="430">
        <f>IF(ISNA(VLOOKUP(F96,'[2]P-ti'!K$2:M$151,3,FALSE)),IF(ISNA(VLOOKUP(F96,'[2]P-ti'!K$2:M$151,3,TRUE)),0,VLOOKUP(F96,'[2]P-ti'!K$2:M$151,3,TRUE)-1),VLOOKUP(F96,'[2]P-ti'!K$2:M$151,3,FALSE))</f>
        <v>62</v>
      </c>
      <c r="H96" s="152"/>
      <c r="I96" s="432">
        <f>IF(ISNA(VLOOKUP(H99,'[2]P-ti'!N$2:P$151,3,TRUE)),0,VLOOKUP(H99,'[2]P-ti'!N$2:P$151,3,TRUE))</f>
        <v>54</v>
      </c>
      <c r="J96" s="152"/>
      <c r="K96" s="432">
        <f>IF(ISNA(VLOOKUP(J99,'[2]P-ti'!O$2:P$151,2,TRUE)),0,VLOOKUP(J99,'[2]P-ti'!O$2:P$151,2,TRUE))</f>
        <v>72</v>
      </c>
      <c r="L96" s="339" t="s">
        <v>489</v>
      </c>
      <c r="M96" s="430">
        <v>41</v>
      </c>
      <c r="N96" s="336">
        <f>G96+I96+K96+M96</f>
        <v>229</v>
      </c>
    </row>
    <row r="97" spans="1:20" ht="12.75" customHeight="1">
      <c r="A97" s="339"/>
      <c r="B97" s="345"/>
      <c r="C97" s="342"/>
      <c r="D97" s="342"/>
      <c r="E97" s="401"/>
      <c r="F97" s="431"/>
      <c r="G97" s="432"/>
      <c r="H97" s="152"/>
      <c r="I97" s="432"/>
      <c r="J97" s="152"/>
      <c r="K97" s="432"/>
      <c r="L97" s="339"/>
      <c r="M97" s="432"/>
      <c r="N97" s="336"/>
    </row>
    <row r="98" spans="1:20" ht="12.75" customHeight="1">
      <c r="A98" s="339"/>
      <c r="B98" s="345"/>
      <c r="C98" s="342"/>
      <c r="D98" s="342"/>
      <c r="E98" s="401"/>
      <c r="F98" s="431"/>
      <c r="G98" s="432"/>
      <c r="H98" s="152"/>
      <c r="I98" s="432"/>
      <c r="J98" s="152"/>
      <c r="K98" s="432"/>
      <c r="L98" s="339"/>
      <c r="M98" s="432"/>
      <c r="N98" s="336"/>
      <c r="R98" s="67"/>
    </row>
    <row r="99" spans="1:20" ht="12.75" customHeight="1">
      <c r="A99" s="339"/>
      <c r="B99" s="345"/>
      <c r="C99" s="342"/>
      <c r="D99" s="342"/>
      <c r="E99" s="401"/>
      <c r="F99" s="431"/>
      <c r="G99" s="432"/>
      <c r="H99" s="172">
        <v>3.94</v>
      </c>
      <c r="I99" s="432"/>
      <c r="J99" s="172">
        <v>44.5</v>
      </c>
      <c r="K99" s="432"/>
      <c r="L99" s="339"/>
      <c r="M99" s="432"/>
      <c r="N99" s="336"/>
    </row>
    <row r="100" spans="1:20" ht="18.75" customHeight="1">
      <c r="A100" s="1"/>
      <c r="C100" s="9"/>
      <c r="D100" s="72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20" ht="18.75" customHeight="1">
      <c r="A101" s="1"/>
      <c r="B101" s="72"/>
      <c r="D101" s="3"/>
      <c r="E101" s="1"/>
      <c r="F101" s="1"/>
      <c r="G101" s="1"/>
      <c r="H101" s="1"/>
      <c r="I101" s="1"/>
      <c r="J101" s="10" t="s">
        <v>12</v>
      </c>
      <c r="K101" s="12"/>
      <c r="L101" s="12"/>
      <c r="M101" s="12"/>
      <c r="N101" s="60">
        <f>N76+N84+N88+N96+N80</f>
        <v>1263</v>
      </c>
    </row>
    <row r="102" spans="1:20" ht="18.75" customHeight="1">
      <c r="A102" s="1"/>
      <c r="B102" s="72"/>
      <c r="D102" s="3"/>
      <c r="E102" s="1"/>
      <c r="F102" s="1"/>
      <c r="G102" s="1"/>
      <c r="H102" s="1"/>
      <c r="I102" s="1"/>
      <c r="J102" s="40"/>
      <c r="K102" s="3"/>
      <c r="L102" s="3"/>
      <c r="M102" s="3"/>
      <c r="N102" s="61"/>
    </row>
    <row r="103" spans="1:20" ht="18.75" customHeight="1">
      <c r="A103" s="1"/>
      <c r="B103" s="72"/>
      <c r="D103" s="3"/>
      <c r="E103" s="1"/>
      <c r="F103" s="1"/>
      <c r="G103" s="1"/>
      <c r="H103" s="1"/>
      <c r="I103" s="1"/>
      <c r="J103" s="40"/>
      <c r="K103" s="3"/>
      <c r="L103" s="3"/>
      <c r="M103" s="3"/>
      <c r="N103" s="61"/>
    </row>
    <row r="104" spans="1:20" ht="18.75" customHeight="1">
      <c r="A104" s="1"/>
      <c r="B104" s="72"/>
      <c r="D104" s="3"/>
      <c r="E104" s="1"/>
      <c r="F104" s="1"/>
      <c r="G104" s="1"/>
      <c r="H104" s="1"/>
      <c r="I104" s="1"/>
      <c r="J104" s="40"/>
      <c r="K104" s="3"/>
      <c r="L104" s="3"/>
      <c r="M104" s="3"/>
      <c r="N104" s="61"/>
    </row>
    <row r="105" spans="1:20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40"/>
      <c r="K105" s="3"/>
      <c r="L105" s="3"/>
      <c r="M105" s="3"/>
      <c r="N105" s="61"/>
    </row>
    <row r="106" spans="1:20" ht="18" customHeight="1">
      <c r="A106" s="3"/>
      <c r="B106" s="1"/>
      <c r="C106" s="1"/>
      <c r="D106" s="346" t="s">
        <v>329</v>
      </c>
      <c r="E106" s="346"/>
      <c r="F106" s="346"/>
      <c r="G106" s="346"/>
      <c r="H106" s="346"/>
      <c r="I106" s="346"/>
      <c r="J106" s="346"/>
      <c r="K106" s="346"/>
      <c r="L106" s="50"/>
      <c r="M106" s="50"/>
      <c r="N106" s="4"/>
    </row>
    <row r="107" spans="1:20" ht="21.75">
      <c r="A107" s="1"/>
      <c r="D107" s="34"/>
      <c r="E107" s="408" t="s">
        <v>387</v>
      </c>
      <c r="F107" s="408"/>
      <c r="G107" s="408"/>
      <c r="H107" s="408"/>
      <c r="I107" s="408"/>
      <c r="J107" s="408"/>
      <c r="K107" s="34"/>
      <c r="L107" s="50"/>
      <c r="M107" s="50"/>
      <c r="N107" s="4"/>
    </row>
    <row r="108" spans="1:20" ht="26.25" customHeight="1">
      <c r="A108" s="51" t="s">
        <v>13</v>
      </c>
      <c r="B108" s="348" t="s">
        <v>429</v>
      </c>
      <c r="C108" s="348"/>
      <c r="E108" s="34"/>
      <c r="F108" s="34"/>
      <c r="G108" s="34"/>
      <c r="H108" s="34"/>
      <c r="I108" s="34"/>
      <c r="J108" s="34"/>
      <c r="K108" s="34"/>
      <c r="L108" s="50"/>
      <c r="M108" s="50"/>
      <c r="N108" s="4"/>
      <c r="P108" s="40"/>
      <c r="Q108" s="3"/>
      <c r="R108" s="9"/>
      <c r="S108" s="9"/>
      <c r="T108" s="9"/>
    </row>
    <row r="109" spans="1:20" ht="12.75" customHeight="1">
      <c r="A109" s="396" t="s">
        <v>331</v>
      </c>
      <c r="B109" s="349" t="s">
        <v>2</v>
      </c>
      <c r="C109" s="349" t="s">
        <v>391</v>
      </c>
      <c r="D109" s="349" t="s">
        <v>328</v>
      </c>
      <c r="F109" s="397" t="s">
        <v>3</v>
      </c>
      <c r="G109" s="397"/>
      <c r="H109" s="397" t="s">
        <v>4</v>
      </c>
      <c r="I109" s="397"/>
      <c r="J109" s="397" t="s">
        <v>5</v>
      </c>
      <c r="K109" s="397"/>
      <c r="L109" s="349" t="s">
        <v>343</v>
      </c>
      <c r="M109" s="349"/>
      <c r="N109" s="343" t="s">
        <v>7</v>
      </c>
      <c r="P109" s="9"/>
      <c r="Q109" s="252"/>
      <c r="R109" s="287"/>
      <c r="S109" s="3"/>
      <c r="T109" s="9"/>
    </row>
    <row r="110" spans="1:20" ht="12.75" customHeight="1">
      <c r="A110" s="396"/>
      <c r="B110" s="350"/>
      <c r="C110" s="350"/>
      <c r="D110" s="350"/>
      <c r="F110" s="171" t="s">
        <v>8</v>
      </c>
      <c r="G110" s="171" t="s">
        <v>9</v>
      </c>
      <c r="H110" s="171" t="s">
        <v>8</v>
      </c>
      <c r="I110" s="171" t="s">
        <v>9</v>
      </c>
      <c r="J110" s="171" t="s">
        <v>8</v>
      </c>
      <c r="K110" s="171" t="s">
        <v>9</v>
      </c>
      <c r="L110" s="166" t="s">
        <v>8</v>
      </c>
      <c r="M110" s="166" t="s">
        <v>9</v>
      </c>
      <c r="N110" s="344"/>
      <c r="P110" s="9"/>
      <c r="Q110" s="252"/>
      <c r="R110" s="287"/>
      <c r="S110" s="3"/>
      <c r="T110" s="9"/>
    </row>
    <row r="111" spans="1:20" ht="12.75" customHeight="1">
      <c r="A111" s="433">
        <v>1</v>
      </c>
      <c r="B111" s="437">
        <v>1</v>
      </c>
      <c r="C111" s="342" t="s">
        <v>421</v>
      </c>
      <c r="D111" s="442">
        <v>38174</v>
      </c>
      <c r="E111" s="401"/>
      <c r="F111" s="431">
        <v>8.9</v>
      </c>
      <c r="G111" s="430">
        <f>IF(ISNA(VLOOKUP(F111,'[2]P-ti'!K$2:M$151,3,FALSE)),IF(ISNA(VLOOKUP(F111,'[2]P-ti'!K$2:M$151,3,TRUE)),0,VLOOKUP(F111,'[2]P-ti'!K$2:M$151,3,TRUE)-1),VLOOKUP(F111,'[2]P-ti'!K$2:M$151,3,FALSE))</f>
        <v>78</v>
      </c>
      <c r="H111" s="172"/>
      <c r="I111" s="432">
        <f>IF(ISNA(VLOOKUP(H114,'[2]P-ti'!N$2:P$151,3,TRUE)),0,VLOOKUP(H114,'[2]P-ti'!N$2:P$151,3,TRUE))</f>
        <v>58</v>
      </c>
      <c r="J111" s="172"/>
      <c r="K111" s="432">
        <f>IF(ISNA(VLOOKUP(J114,'[2]P-ti'!O$2:P$151,2,TRUE)),0,VLOOKUP(J114,'[2]P-ti'!O$2:P$151,2,TRUE))</f>
        <v>67</v>
      </c>
      <c r="L111" s="339" t="s">
        <v>490</v>
      </c>
      <c r="M111" s="430">
        <v>49</v>
      </c>
      <c r="N111" s="336">
        <f>G111+I111+K111+M111</f>
        <v>252</v>
      </c>
      <c r="P111" s="9"/>
      <c r="Q111" s="252"/>
      <c r="R111" s="287"/>
      <c r="S111" s="3"/>
      <c r="T111" s="9"/>
    </row>
    <row r="112" spans="1:20" ht="12.75" customHeight="1">
      <c r="A112" s="434"/>
      <c r="B112" s="437"/>
      <c r="C112" s="342"/>
      <c r="D112" s="442"/>
      <c r="E112" s="401"/>
      <c r="F112" s="431"/>
      <c r="G112" s="430"/>
      <c r="H112" s="152"/>
      <c r="I112" s="432"/>
      <c r="J112" s="172"/>
      <c r="K112" s="432"/>
      <c r="L112" s="339"/>
      <c r="M112" s="430"/>
      <c r="N112" s="336"/>
      <c r="P112" s="9"/>
      <c r="Q112" s="252"/>
      <c r="R112" s="287"/>
      <c r="S112" s="3"/>
      <c r="T112" s="9"/>
    </row>
    <row r="113" spans="1:20" ht="12.75" customHeight="1">
      <c r="A113" s="434"/>
      <c r="B113" s="437"/>
      <c r="C113" s="342"/>
      <c r="D113" s="442"/>
      <c r="E113" s="401"/>
      <c r="F113" s="431"/>
      <c r="G113" s="430"/>
      <c r="H113" s="172"/>
      <c r="I113" s="432"/>
      <c r="J113" s="172"/>
      <c r="K113" s="432"/>
      <c r="L113" s="339"/>
      <c r="M113" s="430"/>
      <c r="N113" s="336"/>
      <c r="P113" s="9"/>
      <c r="Q113" s="252"/>
      <c r="R113" s="287"/>
      <c r="S113" s="3"/>
      <c r="T113" s="9"/>
    </row>
    <row r="114" spans="1:20" ht="12.75" customHeight="1">
      <c r="A114" s="435"/>
      <c r="B114" s="437"/>
      <c r="C114" s="342"/>
      <c r="D114" s="442"/>
      <c r="E114" s="401"/>
      <c r="F114" s="431"/>
      <c r="G114" s="430"/>
      <c r="H114" s="172">
        <v>4.0599999999999996</v>
      </c>
      <c r="I114" s="432"/>
      <c r="J114" s="172">
        <v>42.19</v>
      </c>
      <c r="K114" s="432"/>
      <c r="L114" s="339"/>
      <c r="M114" s="430"/>
      <c r="N114" s="336"/>
      <c r="P114" s="9"/>
      <c r="Q114" s="252"/>
      <c r="R114" s="287"/>
      <c r="S114" s="3"/>
      <c r="T114" s="9"/>
    </row>
    <row r="115" spans="1:20" ht="12.75" customHeight="1">
      <c r="A115" s="433">
        <v>2</v>
      </c>
      <c r="B115" s="437">
        <v>2</v>
      </c>
      <c r="C115" s="342" t="s">
        <v>422</v>
      </c>
      <c r="D115" s="442">
        <v>38122</v>
      </c>
      <c r="E115" s="401"/>
      <c r="F115" s="431">
        <v>8.9600000000000009</v>
      </c>
      <c r="G115" s="430">
        <f>IF(ISNA(VLOOKUP(F115,'[2]P-ti'!K$2:M$151,3,FALSE)),IF(ISNA(VLOOKUP(F115,'[2]P-ti'!K$2:M$151,3,TRUE)),0,VLOOKUP(F115,'[2]P-ti'!K$2:M$151,3,TRUE)-1),VLOOKUP(F115,'[2]P-ti'!K$2:M$151,3,FALSE))</f>
        <v>76</v>
      </c>
      <c r="H115" s="152"/>
      <c r="I115" s="432">
        <f>IF(ISNA(VLOOKUP(H118,'[2]P-ti'!N$2:P$151,3,TRUE)),0,VLOOKUP(H118,'[2]P-ti'!N$2:P$151,3,TRUE))</f>
        <v>50</v>
      </c>
      <c r="J115" s="152"/>
      <c r="K115" s="432">
        <f>IF(ISNA(VLOOKUP(J118,'[2]P-ti'!O$2:P$151,2,TRUE)),0,VLOOKUP(J118,'[2]P-ti'!O$2:P$151,2,TRUE))</f>
        <v>29</v>
      </c>
      <c r="L115" s="339" t="s">
        <v>494</v>
      </c>
      <c r="M115" s="430">
        <v>47</v>
      </c>
      <c r="N115" s="336">
        <f>G115+I115+K115+M115</f>
        <v>202</v>
      </c>
      <c r="P115" s="9"/>
      <c r="Q115" s="252"/>
      <c r="R115" s="287"/>
      <c r="S115" s="3"/>
      <c r="T115" s="9"/>
    </row>
    <row r="116" spans="1:20" ht="12.75" customHeight="1">
      <c r="A116" s="434"/>
      <c r="B116" s="437"/>
      <c r="C116" s="342"/>
      <c r="D116" s="442"/>
      <c r="E116" s="401"/>
      <c r="F116" s="431"/>
      <c r="G116" s="430"/>
      <c r="H116" s="152"/>
      <c r="I116" s="432"/>
      <c r="J116" s="152"/>
      <c r="K116" s="432"/>
      <c r="L116" s="339"/>
      <c r="M116" s="430"/>
      <c r="N116" s="336"/>
      <c r="P116" s="9"/>
      <c r="Q116" s="252"/>
      <c r="R116" s="287"/>
      <c r="S116" s="3"/>
      <c r="T116" s="9"/>
    </row>
    <row r="117" spans="1:20" ht="12.75" customHeight="1">
      <c r="A117" s="434"/>
      <c r="B117" s="437"/>
      <c r="C117" s="342"/>
      <c r="D117" s="442"/>
      <c r="E117" s="401"/>
      <c r="F117" s="431"/>
      <c r="G117" s="430"/>
      <c r="H117" s="152"/>
      <c r="I117" s="432"/>
      <c r="J117" s="152"/>
      <c r="K117" s="432"/>
      <c r="L117" s="339"/>
      <c r="M117" s="430"/>
      <c r="N117" s="336"/>
      <c r="P117" s="9"/>
      <c r="Q117" s="108"/>
      <c r="R117" s="108"/>
      <c r="S117" s="72"/>
      <c r="T117" s="9"/>
    </row>
    <row r="118" spans="1:20" ht="12.75" customHeight="1">
      <c r="A118" s="435"/>
      <c r="B118" s="437"/>
      <c r="C118" s="342"/>
      <c r="D118" s="442"/>
      <c r="E118" s="401"/>
      <c r="F118" s="431"/>
      <c r="G118" s="430"/>
      <c r="H118" s="172">
        <v>3.82</v>
      </c>
      <c r="I118" s="432"/>
      <c r="J118" s="172">
        <v>22.99</v>
      </c>
      <c r="K118" s="432"/>
      <c r="L118" s="339"/>
      <c r="M118" s="430"/>
      <c r="N118" s="336"/>
      <c r="P118" s="9"/>
      <c r="Q118" s="108"/>
      <c r="R118" s="108"/>
      <c r="S118" s="72"/>
      <c r="T118" s="9"/>
    </row>
    <row r="119" spans="1:20" ht="12.75" customHeight="1">
      <c r="A119" s="433">
        <v>3</v>
      </c>
      <c r="B119" s="437">
        <v>5</v>
      </c>
      <c r="C119" s="342" t="s">
        <v>423</v>
      </c>
      <c r="D119" s="442">
        <v>38333</v>
      </c>
      <c r="E119" s="401"/>
      <c r="F119" s="431">
        <v>10.1</v>
      </c>
      <c r="G119" s="430">
        <f>IF(ISNA(VLOOKUP(F119,'[2]P-ti'!K$2:M$151,3,FALSE)),IF(ISNA(VLOOKUP(F119,'[2]P-ti'!K$2:M$151,3,TRUE)),0,VLOOKUP(F119,'[2]P-ti'!K$2:M$151,3,TRUE)-1),VLOOKUP(F119,'[2]P-ti'!K$2:M$151,3,FALSE))</f>
        <v>43</v>
      </c>
      <c r="H119" s="152"/>
      <c r="I119" s="432">
        <f>IF(ISNA(VLOOKUP(H122,'[2]P-ti'!N$2:P$151,3,TRUE)),0,VLOOKUP(H122,'[2]P-ti'!N$2:P$151,3,TRUE))</f>
        <v>35</v>
      </c>
      <c r="J119" s="152"/>
      <c r="K119" s="432">
        <f>IF(ISNA(VLOOKUP(J122,'[2]P-ti'!O$2:P$151,2,TRUE)),0,VLOOKUP(J122,'[2]P-ti'!O$2:P$151,2,TRUE))</f>
        <v>64</v>
      </c>
      <c r="L119" s="339" t="s">
        <v>493</v>
      </c>
      <c r="M119" s="430">
        <v>45</v>
      </c>
      <c r="N119" s="356">
        <f>G119+I119+K119+M119</f>
        <v>187</v>
      </c>
      <c r="P119" s="9"/>
      <c r="Q119" s="72"/>
      <c r="R119" s="72"/>
    </row>
    <row r="120" spans="1:20" ht="12.75" customHeight="1">
      <c r="A120" s="434"/>
      <c r="B120" s="437"/>
      <c r="C120" s="342"/>
      <c r="D120" s="442"/>
      <c r="E120" s="401"/>
      <c r="F120" s="431"/>
      <c r="G120" s="430"/>
      <c r="H120" s="152"/>
      <c r="I120" s="432"/>
      <c r="J120" s="152"/>
      <c r="K120" s="432"/>
      <c r="L120" s="339"/>
      <c r="M120" s="430"/>
      <c r="N120" s="356"/>
      <c r="Q120" s="72"/>
      <c r="R120" s="72"/>
    </row>
    <row r="121" spans="1:20" ht="12.75" customHeight="1">
      <c r="A121" s="434"/>
      <c r="B121" s="437"/>
      <c r="C121" s="342"/>
      <c r="D121" s="442"/>
      <c r="E121" s="401"/>
      <c r="F121" s="431"/>
      <c r="G121" s="430"/>
      <c r="H121" s="152"/>
      <c r="I121" s="432"/>
      <c r="J121" s="152"/>
      <c r="K121" s="432"/>
      <c r="L121" s="339"/>
      <c r="M121" s="430"/>
      <c r="N121" s="356"/>
    </row>
    <row r="122" spans="1:20" ht="12.75" customHeight="1">
      <c r="A122" s="435"/>
      <c r="B122" s="437"/>
      <c r="C122" s="342"/>
      <c r="D122" s="442"/>
      <c r="E122" s="401"/>
      <c r="F122" s="431"/>
      <c r="G122" s="430"/>
      <c r="H122" s="172">
        <v>3.36</v>
      </c>
      <c r="I122" s="432"/>
      <c r="J122" s="172">
        <v>40.869999999999997</v>
      </c>
      <c r="K122" s="432"/>
      <c r="L122" s="339"/>
      <c r="M122" s="430"/>
      <c r="N122" s="356"/>
    </row>
    <row r="123" spans="1:20" ht="12.75" customHeight="1">
      <c r="A123" s="433">
        <v>4</v>
      </c>
      <c r="B123" s="437">
        <v>6</v>
      </c>
      <c r="C123" s="342" t="s">
        <v>424</v>
      </c>
      <c r="D123" s="442">
        <v>38007</v>
      </c>
      <c r="E123" s="401"/>
      <c r="F123" s="339">
        <v>8.3699999999999992</v>
      </c>
      <c r="G123" s="430">
        <f>IF(ISNA(VLOOKUP(F123,'[2]P-ti'!K$2:M$151,3,FALSE)),IF(ISNA(VLOOKUP(F123,'[2]P-ti'!K$2:M$151,3,TRUE)),0,VLOOKUP(F123,'[2]P-ti'!K$2:M$151,3,TRUE)-1),VLOOKUP(F123,'[2]P-ti'!K$2:M$151,3,FALSE))</f>
        <v>96</v>
      </c>
      <c r="H123" s="152"/>
      <c r="I123" s="432">
        <f>IF(ISNA(VLOOKUP(H126,'[2]P-ti'!N$2:P$151,3,TRUE)),0,VLOOKUP(H126,'[2]P-ti'!N$2:P$151,3,TRUE))</f>
        <v>78</v>
      </c>
      <c r="J123" s="152"/>
      <c r="K123" s="432">
        <f>IF(ISNA(VLOOKUP(J126,'[2]P-ti'!O$2:P$151,2,TRUE)),0,VLOOKUP(J126,'[2]P-ti'!O$2:P$151,2,TRUE))</f>
        <v>59</v>
      </c>
      <c r="L123" s="339" t="s">
        <v>495</v>
      </c>
      <c r="M123" s="430">
        <v>81</v>
      </c>
      <c r="N123" s="336">
        <f>G123+I123+K123+M123</f>
        <v>314</v>
      </c>
    </row>
    <row r="124" spans="1:20" ht="12.75" customHeight="1">
      <c r="A124" s="434"/>
      <c r="B124" s="437"/>
      <c r="C124" s="342"/>
      <c r="D124" s="442"/>
      <c r="E124" s="401"/>
      <c r="F124" s="339"/>
      <c r="G124" s="430"/>
      <c r="H124" s="152"/>
      <c r="I124" s="432"/>
      <c r="J124" s="152"/>
      <c r="K124" s="432"/>
      <c r="L124" s="339"/>
      <c r="M124" s="430"/>
      <c r="N124" s="336"/>
      <c r="R124" s="1"/>
    </row>
    <row r="125" spans="1:20" ht="12.75" customHeight="1">
      <c r="A125" s="434"/>
      <c r="B125" s="437"/>
      <c r="C125" s="342"/>
      <c r="D125" s="442"/>
      <c r="E125" s="401"/>
      <c r="F125" s="339"/>
      <c r="G125" s="430"/>
      <c r="H125" s="152"/>
      <c r="I125" s="432"/>
      <c r="J125" s="152"/>
      <c r="K125" s="432"/>
      <c r="L125" s="339"/>
      <c r="M125" s="430"/>
      <c r="N125" s="336"/>
      <c r="Q125" s="72"/>
      <c r="R125" s="72"/>
    </row>
    <row r="126" spans="1:20" ht="12.75" customHeight="1">
      <c r="A126" s="435"/>
      <c r="B126" s="437"/>
      <c r="C126" s="342"/>
      <c r="D126" s="442"/>
      <c r="E126" s="401"/>
      <c r="F126" s="339"/>
      <c r="G126" s="430"/>
      <c r="H126" s="172">
        <v>4.6399999999999997</v>
      </c>
      <c r="I126" s="432"/>
      <c r="J126" s="172">
        <v>38.24</v>
      </c>
      <c r="K126" s="432"/>
      <c r="L126" s="339"/>
      <c r="M126" s="430"/>
      <c r="N126" s="336"/>
      <c r="Q126" s="72"/>
      <c r="R126" s="72"/>
    </row>
    <row r="127" spans="1:20" ht="12.75" customHeight="1">
      <c r="A127" s="433">
        <v>5</v>
      </c>
      <c r="B127" s="437">
        <v>7</v>
      </c>
      <c r="C127" s="342" t="s">
        <v>425</v>
      </c>
      <c r="D127" s="442">
        <v>38081</v>
      </c>
      <c r="E127" s="401"/>
      <c r="F127" s="339">
        <v>8.44</v>
      </c>
      <c r="G127" s="430">
        <f>IF(ISNA(VLOOKUP(F127,'[2]P-ti'!K$2:M$151,3,FALSE)),IF(ISNA(VLOOKUP(F127,'[2]P-ti'!K$2:M$151,3,TRUE)),0,VLOOKUP(F127,'[2]P-ti'!K$2:M$151,3,TRUE)-1),VLOOKUP(F127,'[2]P-ti'!K$2:M$151,3,FALSE))</f>
        <v>94</v>
      </c>
      <c r="H127" s="152"/>
      <c r="I127" s="432">
        <f>IF(ISNA(VLOOKUP(H130,'[2]P-ti'!N$2:P$151,3,TRUE)),0,VLOOKUP(H130,'[2]P-ti'!N$2:P$151,3,TRUE))</f>
        <v>69</v>
      </c>
      <c r="J127" s="152"/>
      <c r="K127" s="432">
        <f>IF(ISNA(VLOOKUP(J130,'[2]P-ti'!O$2:P$151,2,TRUE)),0,VLOOKUP(J130,'[2]P-ti'!O$2:P$151,2,TRUE))</f>
        <v>35</v>
      </c>
      <c r="L127" s="339" t="s">
        <v>492</v>
      </c>
      <c r="M127" s="430">
        <v>64</v>
      </c>
      <c r="N127" s="336">
        <f>G127+I127+K127+M127</f>
        <v>262</v>
      </c>
      <c r="Q127" s="72"/>
      <c r="R127" s="72"/>
      <c r="T127" s="67"/>
    </row>
    <row r="128" spans="1:20" ht="12.75" customHeight="1">
      <c r="A128" s="434"/>
      <c r="B128" s="437"/>
      <c r="C128" s="342"/>
      <c r="D128" s="442"/>
      <c r="E128" s="401"/>
      <c r="F128" s="339"/>
      <c r="G128" s="430"/>
      <c r="H128" s="152"/>
      <c r="I128" s="432"/>
      <c r="J128" s="152"/>
      <c r="K128" s="432"/>
      <c r="L128" s="339"/>
      <c r="M128" s="430"/>
      <c r="N128" s="336"/>
      <c r="Q128" s="72"/>
      <c r="R128" s="72"/>
    </row>
    <row r="129" spans="1:26" ht="12.75" customHeight="1">
      <c r="A129" s="434"/>
      <c r="B129" s="437"/>
      <c r="C129" s="342"/>
      <c r="D129" s="442"/>
      <c r="E129" s="401"/>
      <c r="F129" s="339"/>
      <c r="G129" s="430"/>
      <c r="H129" s="152"/>
      <c r="I129" s="432"/>
      <c r="J129" s="152"/>
      <c r="K129" s="432"/>
      <c r="L129" s="339"/>
      <c r="M129" s="430"/>
      <c r="N129" s="336"/>
      <c r="Q129" s="72"/>
      <c r="R129" s="72"/>
    </row>
    <row r="130" spans="1:26" ht="13.5" customHeight="1">
      <c r="A130" s="435"/>
      <c r="B130" s="437"/>
      <c r="C130" s="342"/>
      <c r="D130" s="442"/>
      <c r="E130" s="401"/>
      <c r="F130" s="339"/>
      <c r="G130" s="430"/>
      <c r="H130" s="172">
        <v>4.3899999999999997</v>
      </c>
      <c r="I130" s="432"/>
      <c r="J130" s="172">
        <v>25.67</v>
      </c>
      <c r="K130" s="432"/>
      <c r="L130" s="339"/>
      <c r="M130" s="430"/>
      <c r="N130" s="336"/>
      <c r="Q130" s="72"/>
      <c r="R130" s="72"/>
    </row>
    <row r="131" spans="1:26" ht="12.75" customHeight="1">
      <c r="A131" s="433">
        <v>6</v>
      </c>
      <c r="B131" s="437">
        <v>8</v>
      </c>
      <c r="C131" s="342" t="s">
        <v>426</v>
      </c>
      <c r="D131" s="442">
        <v>38050</v>
      </c>
      <c r="E131" s="401"/>
      <c r="F131" s="431">
        <v>9.56</v>
      </c>
      <c r="G131" s="430">
        <f>IF(ISNA(VLOOKUP(F131,'[2]P-ti'!K$2:M$151,3,FALSE)),IF(ISNA(VLOOKUP(F131,'[2]P-ti'!K$2:M$151,3,TRUE)),0,VLOOKUP(F131,'[2]P-ti'!K$2:M$151,3,TRUE)-1),VLOOKUP(F131,'[2]P-ti'!K$2:M$151,3,FALSE))</f>
        <v>58</v>
      </c>
      <c r="H131" s="152"/>
      <c r="I131" s="432">
        <f>IF(ISNA(VLOOKUP(H134,'[2]P-ti'!N$2:P$151,3,TRUE)),0,VLOOKUP(H134,'[2]P-ti'!N$2:P$151,3,TRUE))</f>
        <v>47</v>
      </c>
      <c r="J131" s="152"/>
      <c r="K131" s="432">
        <f>IF(ISNA(VLOOKUP(J134,'[2]P-ti'!O$2:P$151,2,TRUE)),0,VLOOKUP(J134,'[2]P-ti'!O$2:P$151,2,TRUE))</f>
        <v>31</v>
      </c>
      <c r="L131" s="339" t="s">
        <v>491</v>
      </c>
      <c r="M131" s="430">
        <v>58</v>
      </c>
      <c r="N131" s="336">
        <f>G131+I131+K131+M131</f>
        <v>194</v>
      </c>
    </row>
    <row r="132" spans="1:26" ht="12.75" customHeight="1">
      <c r="A132" s="434"/>
      <c r="B132" s="437"/>
      <c r="C132" s="342"/>
      <c r="D132" s="442"/>
      <c r="E132" s="401"/>
      <c r="F132" s="431"/>
      <c r="G132" s="432"/>
      <c r="H132" s="152"/>
      <c r="I132" s="432"/>
      <c r="J132" s="152"/>
      <c r="K132" s="432"/>
      <c r="L132" s="339"/>
      <c r="M132" s="432"/>
      <c r="N132" s="336"/>
    </row>
    <row r="133" spans="1:26" ht="12.75" customHeight="1">
      <c r="A133" s="434"/>
      <c r="B133" s="437"/>
      <c r="C133" s="342"/>
      <c r="D133" s="442"/>
      <c r="E133" s="401"/>
      <c r="F133" s="431"/>
      <c r="G133" s="432"/>
      <c r="H133" s="152"/>
      <c r="I133" s="432"/>
      <c r="J133" s="152"/>
      <c r="K133" s="432"/>
      <c r="L133" s="339"/>
      <c r="M133" s="432"/>
      <c r="N133" s="336"/>
      <c r="Z133" s="2" t="s">
        <v>346</v>
      </c>
    </row>
    <row r="134" spans="1:26" ht="12.75" customHeight="1">
      <c r="A134" s="435"/>
      <c r="B134" s="437"/>
      <c r="C134" s="438"/>
      <c r="D134" s="452"/>
      <c r="E134" s="401"/>
      <c r="F134" s="431"/>
      <c r="G134" s="432"/>
      <c r="H134" s="172">
        <v>3.72</v>
      </c>
      <c r="I134" s="432"/>
      <c r="J134" s="172">
        <v>23.78</v>
      </c>
      <c r="K134" s="432"/>
      <c r="L134" s="339"/>
      <c r="M134" s="432"/>
      <c r="N134" s="336"/>
    </row>
    <row r="135" spans="1:26" ht="15">
      <c r="A135" s="1"/>
      <c r="C135" s="326"/>
      <c r="D135" s="327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26" ht="18.75" customHeight="1">
      <c r="A136" s="1"/>
      <c r="B136" s="1"/>
      <c r="C136" s="3"/>
      <c r="D136" s="3"/>
      <c r="E136" s="1"/>
      <c r="F136" s="1"/>
      <c r="G136" s="1"/>
      <c r="H136" s="1"/>
      <c r="I136" s="1"/>
    </row>
    <row r="137" spans="1:26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0" t="s">
        <v>12</v>
      </c>
      <c r="K137" s="12"/>
      <c r="L137" s="12"/>
      <c r="M137" s="12"/>
      <c r="N137" s="60">
        <f>N111+N115+N127+N123+N131</f>
        <v>1224</v>
      </c>
    </row>
    <row r="138" spans="1:26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40"/>
      <c r="K138" s="3"/>
      <c r="L138" s="3"/>
      <c r="M138" s="3"/>
      <c r="N138" s="61"/>
    </row>
    <row r="139" spans="1:26" ht="18.75" customHeight="1">
      <c r="A139" s="1"/>
      <c r="B139" s="1"/>
      <c r="C139" s="1"/>
      <c r="D139" s="1"/>
      <c r="E139" s="1"/>
      <c r="F139" s="1"/>
      <c r="G139" s="1"/>
      <c r="H139" s="1"/>
      <c r="I139" s="1"/>
    </row>
    <row r="140" spans="1:26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40"/>
      <c r="K140" s="3"/>
      <c r="L140" s="3"/>
      <c r="M140" s="3"/>
      <c r="N140" s="61"/>
    </row>
    <row r="141" spans="1:26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40"/>
      <c r="K141" s="3"/>
      <c r="L141" s="3"/>
      <c r="M141" s="3"/>
      <c r="N141" s="61"/>
    </row>
    <row r="142" spans="1:26" ht="20.25">
      <c r="A142" s="3"/>
      <c r="B142" s="1"/>
      <c r="C142" s="1"/>
      <c r="D142" s="346" t="s">
        <v>329</v>
      </c>
      <c r="E142" s="346"/>
      <c r="F142" s="346"/>
      <c r="G142" s="346"/>
      <c r="H142" s="346"/>
      <c r="I142" s="346"/>
      <c r="J142" s="346"/>
      <c r="K142" s="346"/>
      <c r="L142" s="50"/>
      <c r="M142" s="50"/>
      <c r="N142" s="4"/>
    </row>
    <row r="143" spans="1:26" ht="26.25" customHeight="1">
      <c r="A143" s="1"/>
      <c r="D143" s="34"/>
      <c r="E143" s="408" t="s">
        <v>387</v>
      </c>
      <c r="F143" s="408"/>
      <c r="G143" s="408"/>
      <c r="H143" s="408"/>
      <c r="I143" s="408"/>
      <c r="J143" s="408"/>
      <c r="K143" s="34"/>
      <c r="L143" s="50"/>
      <c r="M143" s="50"/>
      <c r="N143" s="4"/>
      <c r="O143" s="4"/>
    </row>
    <row r="144" spans="1:26" ht="20.25">
      <c r="A144" s="51" t="s">
        <v>14</v>
      </c>
      <c r="B144" s="348" t="s">
        <v>445</v>
      </c>
      <c r="C144" s="348"/>
      <c r="E144" s="34"/>
      <c r="F144" s="34"/>
      <c r="G144" s="34"/>
      <c r="H144" s="34"/>
      <c r="I144" s="34"/>
      <c r="J144" s="34"/>
      <c r="K144" s="34"/>
      <c r="L144" s="50"/>
      <c r="M144" s="50"/>
      <c r="N144" s="4"/>
    </row>
    <row r="145" spans="1:21" ht="12.75" customHeight="1">
      <c r="A145" s="396" t="s">
        <v>331</v>
      </c>
      <c r="B145" s="349" t="s">
        <v>2</v>
      </c>
      <c r="C145" s="349" t="s">
        <v>391</v>
      </c>
      <c r="D145" s="349" t="s">
        <v>328</v>
      </c>
      <c r="F145" s="397" t="s">
        <v>3</v>
      </c>
      <c r="G145" s="397"/>
      <c r="H145" s="397" t="s">
        <v>4</v>
      </c>
      <c r="I145" s="397"/>
      <c r="J145" s="397" t="s">
        <v>5</v>
      </c>
      <c r="K145" s="397"/>
      <c r="L145" s="349" t="s">
        <v>343</v>
      </c>
      <c r="M145" s="349"/>
      <c r="N145" s="343" t="s">
        <v>7</v>
      </c>
    </row>
    <row r="146" spans="1:21" ht="12.75" customHeight="1">
      <c r="A146" s="343"/>
      <c r="B146" s="350"/>
      <c r="C146" s="350"/>
      <c r="D146" s="350"/>
      <c r="F146" s="171" t="s">
        <v>8</v>
      </c>
      <c r="G146" s="171" t="s">
        <v>9</v>
      </c>
      <c r="H146" s="171" t="s">
        <v>8</v>
      </c>
      <c r="I146" s="171" t="s">
        <v>9</v>
      </c>
      <c r="J146" s="171" t="s">
        <v>8</v>
      </c>
      <c r="K146" s="171" t="s">
        <v>9</v>
      </c>
      <c r="L146" s="166" t="s">
        <v>8</v>
      </c>
      <c r="M146" s="166" t="s">
        <v>9</v>
      </c>
      <c r="N146" s="344"/>
      <c r="P146" s="9"/>
      <c r="Q146" s="9"/>
      <c r="R146" s="9"/>
      <c r="S146" s="9"/>
      <c r="T146" s="9"/>
      <c r="U146" s="9"/>
    </row>
    <row r="147" spans="1:21" ht="12.75" customHeight="1">
      <c r="A147" s="339">
        <v>1</v>
      </c>
      <c r="B147" s="439">
        <v>10</v>
      </c>
      <c r="C147" s="439" t="s">
        <v>430</v>
      </c>
      <c r="D147" s="453">
        <v>30205</v>
      </c>
      <c r="E147" s="401"/>
      <c r="F147" s="431">
        <v>8.26</v>
      </c>
      <c r="G147" s="430">
        <f>IF(ISNA(VLOOKUP(F147,'[2]P-ti'!K$2:M$151,3,FALSE)),IF(ISNA(VLOOKUP(F147,'[2]P-ti'!K$2:M$151,3,TRUE)),0,VLOOKUP(F147,'[2]P-ti'!K$2:M$151,3,TRUE)-1),VLOOKUP(F147,'[2]P-ti'!K$2:M$151,3,FALSE))</f>
        <v>100</v>
      </c>
      <c r="H147" s="172"/>
      <c r="I147" s="432">
        <f>IF(ISNA(VLOOKUP(H150,'[2]P-ti'!N$2:P$151,3,TRUE)),0,VLOOKUP(H150,'[2]P-ti'!N$2:P$151,3,TRUE))</f>
        <v>75</v>
      </c>
      <c r="J147" s="172"/>
      <c r="K147" s="432">
        <f>IF(ISNA(VLOOKUP(J150,'[2]P-ti'!O$2:P$151,2,TRUE)),0,VLOOKUP(J150,'[2]P-ti'!O$2:P$151,2,TRUE))</f>
        <v>45</v>
      </c>
      <c r="L147" s="339" t="s">
        <v>497</v>
      </c>
      <c r="M147" s="430">
        <v>66</v>
      </c>
      <c r="N147" s="336">
        <f>G147+I147+K147+M147</f>
        <v>286</v>
      </c>
      <c r="P147" s="250"/>
      <c r="Q147" s="250"/>
      <c r="R147" s="288"/>
      <c r="S147" s="3"/>
      <c r="T147" s="9"/>
      <c r="U147" s="9"/>
    </row>
    <row r="148" spans="1:21" ht="12.75" customHeight="1">
      <c r="A148" s="339"/>
      <c r="B148" s="439"/>
      <c r="C148" s="439"/>
      <c r="D148" s="453"/>
      <c r="E148" s="401"/>
      <c r="F148" s="431"/>
      <c r="G148" s="430"/>
      <c r="H148" s="152"/>
      <c r="I148" s="432"/>
      <c r="J148" s="172"/>
      <c r="K148" s="432"/>
      <c r="L148" s="339"/>
      <c r="M148" s="430"/>
      <c r="N148" s="336"/>
      <c r="P148" s="250"/>
      <c r="Q148" s="250"/>
      <c r="R148" s="288"/>
      <c r="S148" s="3"/>
      <c r="T148" s="9"/>
      <c r="U148" s="9"/>
    </row>
    <row r="149" spans="1:21" ht="12.75" customHeight="1">
      <c r="A149" s="339"/>
      <c r="B149" s="439"/>
      <c r="C149" s="439"/>
      <c r="D149" s="453"/>
      <c r="E149" s="401"/>
      <c r="F149" s="431"/>
      <c r="G149" s="430"/>
      <c r="H149" s="172"/>
      <c r="I149" s="432"/>
      <c r="J149" s="172"/>
      <c r="K149" s="432"/>
      <c r="L149" s="339"/>
      <c r="M149" s="430"/>
      <c r="N149" s="336"/>
      <c r="P149" s="250"/>
      <c r="Q149" s="250"/>
      <c r="R149" s="288"/>
      <c r="S149" s="3"/>
      <c r="T149" s="9"/>
      <c r="U149" s="9"/>
    </row>
    <row r="150" spans="1:21" ht="12.75" customHeight="1">
      <c r="A150" s="339"/>
      <c r="B150" s="439"/>
      <c r="C150" s="439"/>
      <c r="D150" s="453"/>
      <c r="E150" s="401"/>
      <c r="F150" s="431"/>
      <c r="G150" s="430"/>
      <c r="H150" s="172">
        <v>4.55</v>
      </c>
      <c r="I150" s="432"/>
      <c r="J150" s="172">
        <v>30.86</v>
      </c>
      <c r="K150" s="432"/>
      <c r="L150" s="339"/>
      <c r="M150" s="430"/>
      <c r="N150" s="336"/>
      <c r="P150" s="250"/>
      <c r="Q150" s="250"/>
      <c r="R150" s="288"/>
      <c r="S150" s="3"/>
      <c r="T150" s="9"/>
      <c r="U150" s="9"/>
    </row>
    <row r="151" spans="1:21" ht="12.75" customHeight="1">
      <c r="A151" s="339">
        <v>2</v>
      </c>
      <c r="B151" s="439">
        <v>11</v>
      </c>
      <c r="C151" s="439" t="s">
        <v>431</v>
      </c>
      <c r="D151" s="440">
        <v>11106</v>
      </c>
      <c r="E151" s="401"/>
      <c r="F151" s="431">
        <v>9.0500000000000007</v>
      </c>
      <c r="G151" s="430">
        <f>IF(ISNA(VLOOKUP(F151,'[2]P-ti'!K$2:M$151,3,FALSE)),IF(ISNA(VLOOKUP(F151,'[2]P-ti'!K$2:M$151,3,TRUE)),0,VLOOKUP(F151,'[2]P-ti'!K$2:M$151,3,TRUE)-1),VLOOKUP(F151,'[2]P-ti'!K$2:M$151,3,FALSE))</f>
        <v>73</v>
      </c>
      <c r="H151" s="152"/>
      <c r="I151" s="432">
        <f>IF(ISNA(VLOOKUP(H154,'[2]P-ti'!N$2:P$151,3,TRUE)),0,VLOOKUP(H154,'[2]P-ti'!N$2:P$151,3,TRUE))</f>
        <v>56</v>
      </c>
      <c r="J151" s="152"/>
      <c r="K151" s="432">
        <f>IF(ISNA(VLOOKUP(J154,'[2]P-ti'!O$2:P$151,2,TRUE)),0,VLOOKUP(J154,'[2]P-ti'!O$2:P$151,2,TRUE))</f>
        <v>31</v>
      </c>
      <c r="L151" s="339" t="s">
        <v>501</v>
      </c>
      <c r="M151" s="430">
        <v>39</v>
      </c>
      <c r="N151" s="336">
        <f>G151+I151+K151+M151</f>
        <v>199</v>
      </c>
      <c r="P151" s="250"/>
      <c r="Q151" s="250"/>
      <c r="R151" s="288"/>
      <c r="S151" s="3"/>
      <c r="T151" s="9"/>
      <c r="U151" s="9"/>
    </row>
    <row r="152" spans="1:21" ht="12.75" customHeight="1">
      <c r="A152" s="339"/>
      <c r="B152" s="439"/>
      <c r="C152" s="439"/>
      <c r="D152" s="440"/>
      <c r="E152" s="401"/>
      <c r="F152" s="431"/>
      <c r="G152" s="430"/>
      <c r="H152" s="152"/>
      <c r="I152" s="432"/>
      <c r="J152" s="152"/>
      <c r="K152" s="432"/>
      <c r="L152" s="339"/>
      <c r="M152" s="430"/>
      <c r="N152" s="336"/>
      <c r="P152" s="250"/>
      <c r="Q152" s="250"/>
      <c r="R152" s="288"/>
      <c r="S152" s="3"/>
      <c r="T152" s="9"/>
      <c r="U152" s="9"/>
    </row>
    <row r="153" spans="1:21" ht="12.75" customHeight="1">
      <c r="A153" s="339"/>
      <c r="B153" s="439"/>
      <c r="C153" s="439"/>
      <c r="D153" s="440"/>
      <c r="E153" s="401"/>
      <c r="F153" s="431"/>
      <c r="G153" s="430"/>
      <c r="H153" s="152"/>
      <c r="I153" s="432"/>
      <c r="J153" s="152"/>
      <c r="K153" s="432"/>
      <c r="L153" s="339"/>
      <c r="M153" s="430"/>
      <c r="N153" s="336"/>
      <c r="P153" s="249"/>
      <c r="Q153" s="249"/>
      <c r="R153" s="288"/>
      <c r="S153" s="3"/>
      <c r="T153" s="9"/>
      <c r="U153" s="9"/>
    </row>
    <row r="154" spans="1:21" ht="12.75" customHeight="1">
      <c r="A154" s="339"/>
      <c r="B154" s="439"/>
      <c r="C154" s="439"/>
      <c r="D154" s="440"/>
      <c r="E154" s="401"/>
      <c r="F154" s="431"/>
      <c r="G154" s="430"/>
      <c r="H154" s="172">
        <v>3.98</v>
      </c>
      <c r="I154" s="432"/>
      <c r="J154" s="172">
        <v>23.69</v>
      </c>
      <c r="K154" s="432"/>
      <c r="L154" s="339"/>
      <c r="M154" s="430"/>
      <c r="N154" s="336"/>
      <c r="P154" s="9"/>
      <c r="Q154" s="9"/>
      <c r="R154" s="72"/>
      <c r="S154" s="72"/>
      <c r="T154" s="9"/>
      <c r="U154" s="9"/>
    </row>
    <row r="155" spans="1:21" ht="12.75" customHeight="1">
      <c r="A155" s="339">
        <v>3</v>
      </c>
      <c r="B155" s="439">
        <v>12</v>
      </c>
      <c r="C155" s="439" t="s">
        <v>466</v>
      </c>
      <c r="D155" s="440">
        <v>40804</v>
      </c>
      <c r="E155" s="401"/>
      <c r="F155" s="431">
        <v>9.68</v>
      </c>
      <c r="G155" s="430">
        <f>IF(ISNA(VLOOKUP(F155,'[2]P-ti'!K$2:M$151,3,FALSE)),IF(ISNA(VLOOKUP(F155,'[2]P-ti'!K$2:M$151,3,TRUE)),0,VLOOKUP(F155,'[2]P-ti'!K$2:M$151,3,TRUE)-1),VLOOKUP(F155,'[2]P-ti'!K$2:M$151,3,FALSE))</f>
        <v>54</v>
      </c>
      <c r="H155" s="152"/>
      <c r="I155" s="432">
        <f>IF(ISNA(VLOOKUP(H158,'[2]P-ti'!N$2:P$151,3,TRUE)),0,VLOOKUP(H158,'[2]P-ti'!N$2:P$151,3,TRUE))</f>
        <v>45</v>
      </c>
      <c r="J155" s="152"/>
      <c r="K155" s="432">
        <f>IF(ISNA(VLOOKUP(J158,'[2]P-ti'!O$2:P$151,2,TRUE)),0,VLOOKUP(J158,'[2]P-ti'!O$2:P$151,2,TRUE))</f>
        <v>42</v>
      </c>
      <c r="L155" s="339" t="s">
        <v>499</v>
      </c>
      <c r="M155" s="430">
        <v>44</v>
      </c>
      <c r="N155" s="356">
        <f>G155+I155+K155+M155</f>
        <v>185</v>
      </c>
      <c r="P155" s="9"/>
      <c r="Q155" s="9"/>
      <c r="R155" s="72"/>
      <c r="S155" s="72"/>
      <c r="T155" s="9"/>
      <c r="U155" s="9"/>
    </row>
    <row r="156" spans="1:21" ht="12.75" customHeight="1">
      <c r="A156" s="339"/>
      <c r="B156" s="439"/>
      <c r="C156" s="439"/>
      <c r="D156" s="440"/>
      <c r="E156" s="401"/>
      <c r="F156" s="431"/>
      <c r="G156" s="430"/>
      <c r="H156" s="152"/>
      <c r="I156" s="432"/>
      <c r="J156" s="152"/>
      <c r="K156" s="432"/>
      <c r="L156" s="339"/>
      <c r="M156" s="430"/>
      <c r="N156" s="356"/>
      <c r="P156" s="9"/>
      <c r="Q156" s="9"/>
      <c r="R156" s="9"/>
      <c r="S156" s="9"/>
      <c r="T156" s="9"/>
      <c r="U156" s="9"/>
    </row>
    <row r="157" spans="1:21" ht="12.75" customHeight="1">
      <c r="A157" s="339"/>
      <c r="B157" s="439"/>
      <c r="C157" s="439"/>
      <c r="D157" s="440"/>
      <c r="E157" s="401"/>
      <c r="F157" s="431"/>
      <c r="G157" s="430"/>
      <c r="H157" s="152"/>
      <c r="I157" s="432"/>
      <c r="J157" s="152"/>
      <c r="K157" s="432"/>
      <c r="L157" s="339"/>
      <c r="M157" s="430"/>
      <c r="N157" s="356"/>
    </row>
    <row r="158" spans="1:21" ht="12.75" customHeight="1">
      <c r="A158" s="339"/>
      <c r="B158" s="439"/>
      <c r="C158" s="439"/>
      <c r="D158" s="440"/>
      <c r="E158" s="401"/>
      <c r="F158" s="431"/>
      <c r="G158" s="430"/>
      <c r="H158" s="172">
        <v>3.66</v>
      </c>
      <c r="I158" s="432"/>
      <c r="J158" s="172">
        <v>29.56</v>
      </c>
      <c r="K158" s="432"/>
      <c r="L158" s="339"/>
      <c r="M158" s="430"/>
      <c r="N158" s="356"/>
    </row>
    <row r="159" spans="1:21" ht="12.75" customHeight="1">
      <c r="A159" s="339">
        <v>4</v>
      </c>
      <c r="B159" s="439">
        <v>13</v>
      </c>
      <c r="C159" s="439" t="s">
        <v>432</v>
      </c>
      <c r="D159" s="440">
        <v>100404</v>
      </c>
      <c r="E159" s="401"/>
      <c r="F159" s="339">
        <v>9.7200000000000006</v>
      </c>
      <c r="G159" s="430">
        <f>IF(ISNA(VLOOKUP(F159,'[2]P-ti'!K$2:M$151,3,FALSE)),IF(ISNA(VLOOKUP(F159,'[2]P-ti'!K$2:M$151,3,TRUE)),0,VLOOKUP(F159,'[2]P-ti'!K$2:M$151,3,TRUE)-1),VLOOKUP(F159,'[2]P-ti'!K$2:M$151,3,FALSE))</f>
        <v>53</v>
      </c>
      <c r="H159" s="152"/>
      <c r="I159" s="432">
        <f>IF(ISNA(VLOOKUP(H162,'[2]P-ti'!N$2:P$151,3,TRUE)),0,VLOOKUP(H162,'[2]P-ti'!N$2:P$151,3,TRUE))</f>
        <v>49</v>
      </c>
      <c r="J159" s="152"/>
      <c r="K159" s="432">
        <f>IF(ISNA(VLOOKUP(J162,'[2]P-ti'!O$2:P$151,2,TRUE)),0,VLOOKUP(J162,'[2]P-ti'!O$2:P$151,2,TRUE))</f>
        <v>60</v>
      </c>
      <c r="L159" s="339" t="s">
        <v>498</v>
      </c>
      <c r="M159" s="430">
        <v>50</v>
      </c>
      <c r="N159" s="336">
        <f>G159+I159+K159+M159</f>
        <v>212</v>
      </c>
    </row>
    <row r="160" spans="1:21" ht="12.75" customHeight="1">
      <c r="A160" s="339"/>
      <c r="B160" s="439"/>
      <c r="C160" s="439"/>
      <c r="D160" s="440"/>
      <c r="E160" s="401"/>
      <c r="F160" s="339"/>
      <c r="G160" s="430"/>
      <c r="H160" s="152"/>
      <c r="I160" s="432"/>
      <c r="J160" s="152"/>
      <c r="K160" s="432"/>
      <c r="L160" s="339"/>
      <c r="M160" s="430"/>
      <c r="N160" s="336"/>
    </row>
    <row r="161" spans="1:14" ht="12.75" customHeight="1">
      <c r="A161" s="339"/>
      <c r="B161" s="439"/>
      <c r="C161" s="439"/>
      <c r="D161" s="440"/>
      <c r="E161" s="401"/>
      <c r="F161" s="339"/>
      <c r="G161" s="430"/>
      <c r="H161" s="152"/>
      <c r="I161" s="432"/>
      <c r="J161" s="152"/>
      <c r="K161" s="432"/>
      <c r="L161" s="339"/>
      <c r="M161" s="430"/>
      <c r="N161" s="336"/>
    </row>
    <row r="162" spans="1:14" ht="12.75" customHeight="1">
      <c r="A162" s="339"/>
      <c r="B162" s="439"/>
      <c r="C162" s="439"/>
      <c r="D162" s="440"/>
      <c r="E162" s="401"/>
      <c r="F162" s="339"/>
      <c r="G162" s="430"/>
      <c r="H162" s="172">
        <v>3.77</v>
      </c>
      <c r="I162" s="432"/>
      <c r="J162" s="172">
        <v>38.81</v>
      </c>
      <c r="K162" s="432"/>
      <c r="L162" s="339"/>
      <c r="M162" s="430"/>
      <c r="N162" s="336"/>
    </row>
    <row r="163" spans="1:14" ht="12.75" customHeight="1">
      <c r="A163" s="339">
        <v>5</v>
      </c>
      <c r="B163" s="439">
        <v>14</v>
      </c>
      <c r="C163" s="439" t="s">
        <v>433</v>
      </c>
      <c r="D163" s="440">
        <v>270904</v>
      </c>
      <c r="E163" s="401"/>
      <c r="F163" s="339">
        <v>8.8699999999999992</v>
      </c>
      <c r="G163" s="430">
        <f>IF(ISNA(VLOOKUP(F163,'[2]P-ti'!K$2:M$151,3,FALSE)),IF(ISNA(VLOOKUP(F163,'[2]P-ti'!K$2:M$151,3,TRUE)),0,VLOOKUP(F163,'[2]P-ti'!K$2:M$151,3,TRUE)-1),VLOOKUP(F163,'[2]P-ti'!K$2:M$151,3,FALSE))</f>
        <v>79</v>
      </c>
      <c r="H163" s="152"/>
      <c r="I163" s="432">
        <f>IF(ISNA(VLOOKUP(H166,'[2]P-ti'!N$2:P$151,3,TRUE)),0,VLOOKUP(H166,'[2]P-ti'!N$2:P$151,3,TRUE))</f>
        <v>56</v>
      </c>
      <c r="J163" s="152"/>
      <c r="K163" s="432">
        <f>IF(ISNA(VLOOKUP(J166,'[2]P-ti'!O$2:P$151,2,TRUE)),0,VLOOKUP(J166,'[2]P-ti'!O$2:P$151,2,TRUE))</f>
        <v>44</v>
      </c>
      <c r="L163" s="339" t="s">
        <v>529</v>
      </c>
      <c r="M163" s="430">
        <v>52</v>
      </c>
      <c r="N163" s="336">
        <f>G163+I163+K163+M163</f>
        <v>231</v>
      </c>
    </row>
    <row r="164" spans="1:14" ht="12.75" customHeight="1">
      <c r="A164" s="339"/>
      <c r="B164" s="439"/>
      <c r="C164" s="439"/>
      <c r="D164" s="440"/>
      <c r="E164" s="401"/>
      <c r="F164" s="339"/>
      <c r="G164" s="430"/>
      <c r="H164" s="152"/>
      <c r="I164" s="432"/>
      <c r="J164" s="152"/>
      <c r="K164" s="432"/>
      <c r="L164" s="339"/>
      <c r="M164" s="430"/>
      <c r="N164" s="336"/>
    </row>
    <row r="165" spans="1:14" ht="12.75" customHeight="1">
      <c r="A165" s="339"/>
      <c r="B165" s="439"/>
      <c r="C165" s="439"/>
      <c r="D165" s="440"/>
      <c r="E165" s="401"/>
      <c r="F165" s="339"/>
      <c r="G165" s="430"/>
      <c r="H165" s="152"/>
      <c r="I165" s="432"/>
      <c r="J165" s="152"/>
      <c r="K165" s="432"/>
      <c r="L165" s="339"/>
      <c r="M165" s="430"/>
      <c r="N165" s="336"/>
    </row>
    <row r="166" spans="1:14" ht="12.75" customHeight="1">
      <c r="A166" s="339"/>
      <c r="B166" s="439"/>
      <c r="C166" s="439"/>
      <c r="D166" s="440"/>
      <c r="E166" s="401"/>
      <c r="F166" s="339"/>
      <c r="G166" s="430"/>
      <c r="H166" s="172">
        <v>3.98</v>
      </c>
      <c r="I166" s="432"/>
      <c r="J166" s="172">
        <v>30.33</v>
      </c>
      <c r="K166" s="432"/>
      <c r="L166" s="339"/>
      <c r="M166" s="430"/>
      <c r="N166" s="336"/>
    </row>
    <row r="167" spans="1:14" ht="12.75" customHeight="1">
      <c r="A167" s="339">
        <v>6</v>
      </c>
      <c r="B167" s="439">
        <v>15</v>
      </c>
      <c r="C167" s="439" t="s">
        <v>434</v>
      </c>
      <c r="D167" s="440">
        <v>250406</v>
      </c>
      <c r="E167" s="401"/>
      <c r="F167" s="431">
        <v>9.31</v>
      </c>
      <c r="G167" s="430">
        <f>IF(ISNA(VLOOKUP(F167,'[2]P-ti'!K$2:M$151,3,FALSE)),IF(ISNA(VLOOKUP(F167,'[2]P-ti'!K$2:M$151,3,TRUE)),0,VLOOKUP(F167,'[2]P-ti'!K$2:M$151,3,TRUE)-1),VLOOKUP(F167,'[2]P-ti'!K$2:M$151,3,FALSE))</f>
        <v>65</v>
      </c>
      <c r="H167" s="152"/>
      <c r="I167" s="432">
        <f>IF(ISNA(VLOOKUP(H170,'[2]P-ti'!N$2:P$151,3,TRUE)),0,VLOOKUP(H170,'[2]P-ti'!N$2:P$151,3,TRUE))</f>
        <v>52</v>
      </c>
      <c r="J167" s="152"/>
      <c r="K167" s="432">
        <f>IF(ISNA(VLOOKUP(J170,'[2]P-ti'!O$2:P$151,2,TRUE)),0,VLOOKUP(J170,'[2]P-ti'!O$2:P$151,2,TRUE))</f>
        <v>36</v>
      </c>
      <c r="L167" s="339" t="s">
        <v>500</v>
      </c>
      <c r="M167" s="430">
        <v>46</v>
      </c>
      <c r="N167" s="336">
        <f>G167+I167+K167+M167</f>
        <v>199</v>
      </c>
    </row>
    <row r="168" spans="1:14" ht="12.75" customHeight="1">
      <c r="A168" s="339"/>
      <c r="B168" s="439"/>
      <c r="C168" s="439"/>
      <c r="D168" s="440"/>
      <c r="E168" s="401"/>
      <c r="F168" s="431"/>
      <c r="G168" s="432"/>
      <c r="H168" s="152"/>
      <c r="I168" s="432"/>
      <c r="J168" s="152"/>
      <c r="K168" s="432"/>
      <c r="L168" s="339"/>
      <c r="M168" s="432"/>
      <c r="N168" s="336"/>
    </row>
    <row r="169" spans="1:14" ht="12.75" customHeight="1">
      <c r="A169" s="339"/>
      <c r="B169" s="439"/>
      <c r="C169" s="439"/>
      <c r="D169" s="440"/>
      <c r="E169" s="401"/>
      <c r="F169" s="431"/>
      <c r="G169" s="432"/>
      <c r="H169" s="152"/>
      <c r="I169" s="432"/>
      <c r="J169" s="152"/>
      <c r="K169" s="432"/>
      <c r="L169" s="339"/>
      <c r="M169" s="432"/>
      <c r="N169" s="336"/>
    </row>
    <row r="170" spans="1:14" ht="12.75" customHeight="1">
      <c r="A170" s="339"/>
      <c r="B170" s="439"/>
      <c r="C170" s="439"/>
      <c r="D170" s="440"/>
      <c r="E170" s="401"/>
      <c r="F170" s="431"/>
      <c r="G170" s="432"/>
      <c r="H170" s="172">
        <v>3.88</v>
      </c>
      <c r="I170" s="432"/>
      <c r="J170" s="172">
        <v>26.49</v>
      </c>
      <c r="K170" s="432"/>
      <c r="L170" s="339"/>
      <c r="M170" s="432"/>
      <c r="N170" s="336"/>
    </row>
    <row r="171" spans="1:14">
      <c r="A171" s="1"/>
      <c r="B171" s="108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0" t="s">
        <v>12</v>
      </c>
      <c r="K172" s="12"/>
      <c r="L172" s="12"/>
      <c r="M172" s="12"/>
      <c r="N172" s="60">
        <f>N147+N163+N159+N151+N167</f>
        <v>1127</v>
      </c>
    </row>
    <row r="173" spans="1:14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40"/>
      <c r="K173" s="3"/>
      <c r="L173" s="3"/>
      <c r="M173" s="3"/>
      <c r="N173" s="61"/>
    </row>
    <row r="174" spans="1:14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40"/>
      <c r="K174" s="3"/>
      <c r="L174" s="3"/>
      <c r="M174" s="3"/>
      <c r="N174" s="61"/>
    </row>
    <row r="175" spans="1:14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40"/>
      <c r="K175" s="3"/>
      <c r="L175" s="3"/>
      <c r="M175" s="3"/>
      <c r="N175" s="61"/>
    </row>
    <row r="176" spans="1:14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40"/>
      <c r="K176" s="3"/>
      <c r="L176" s="3"/>
      <c r="M176" s="3"/>
      <c r="N176" s="61"/>
    </row>
    <row r="177" spans="1:21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40"/>
      <c r="K177" s="3"/>
      <c r="L177" s="3"/>
      <c r="M177" s="3"/>
      <c r="N177" s="61"/>
    </row>
    <row r="178" spans="1:21" ht="20.25">
      <c r="A178" s="3"/>
      <c r="B178" s="1"/>
      <c r="C178" s="1"/>
      <c r="D178" s="346" t="s">
        <v>329</v>
      </c>
      <c r="E178" s="346"/>
      <c r="F178" s="346"/>
      <c r="G178" s="346"/>
      <c r="H178" s="346"/>
      <c r="I178" s="346"/>
      <c r="J178" s="346"/>
      <c r="K178" s="346"/>
      <c r="L178" s="50"/>
      <c r="M178" s="50"/>
      <c r="N178" s="4"/>
      <c r="O178" s="4"/>
    </row>
    <row r="179" spans="1:21" ht="26.25" customHeight="1">
      <c r="A179" s="1"/>
      <c r="D179" s="34"/>
      <c r="E179" s="408" t="s">
        <v>387</v>
      </c>
      <c r="F179" s="408"/>
      <c r="G179" s="408"/>
      <c r="H179" s="408"/>
      <c r="I179" s="408"/>
      <c r="J179" s="408"/>
      <c r="K179" s="34"/>
      <c r="L179" s="50"/>
      <c r="M179" s="50"/>
      <c r="N179" s="4"/>
    </row>
    <row r="180" spans="1:21" ht="20.25">
      <c r="A180" s="51" t="s">
        <v>15</v>
      </c>
      <c r="B180" s="348" t="s">
        <v>463</v>
      </c>
      <c r="C180" s="348"/>
      <c r="E180" s="34"/>
      <c r="F180" s="34"/>
      <c r="G180" s="34"/>
      <c r="H180" s="34"/>
      <c r="I180" s="34"/>
      <c r="J180" s="34"/>
      <c r="K180" s="34"/>
      <c r="L180" s="50"/>
      <c r="M180" s="50"/>
      <c r="N180" s="4"/>
    </row>
    <row r="181" spans="1:21" ht="12.75" customHeight="1">
      <c r="A181" s="396" t="s">
        <v>331</v>
      </c>
      <c r="B181" s="349" t="s">
        <v>2</v>
      </c>
      <c r="C181" s="349" t="s">
        <v>391</v>
      </c>
      <c r="D181" s="349" t="s">
        <v>328</v>
      </c>
      <c r="F181" s="397" t="s">
        <v>3</v>
      </c>
      <c r="G181" s="397"/>
      <c r="H181" s="397" t="s">
        <v>4</v>
      </c>
      <c r="I181" s="397"/>
      <c r="J181" s="397" t="s">
        <v>5</v>
      </c>
      <c r="K181" s="397"/>
      <c r="L181" s="349" t="s">
        <v>343</v>
      </c>
      <c r="M181" s="349"/>
      <c r="N181" s="343" t="s">
        <v>7</v>
      </c>
    </row>
    <row r="182" spans="1:21" ht="12.75" customHeight="1">
      <c r="A182" s="396"/>
      <c r="B182" s="350"/>
      <c r="C182" s="350"/>
      <c r="D182" s="350"/>
      <c r="F182" s="171" t="s">
        <v>8</v>
      </c>
      <c r="G182" s="171" t="s">
        <v>9</v>
      </c>
      <c r="H182" s="171" t="s">
        <v>8</v>
      </c>
      <c r="I182" s="171" t="s">
        <v>9</v>
      </c>
      <c r="J182" s="171" t="s">
        <v>8</v>
      </c>
      <c r="K182" s="171" t="s">
        <v>9</v>
      </c>
      <c r="L182" s="166" t="s">
        <v>8</v>
      </c>
      <c r="M182" s="166" t="s">
        <v>9</v>
      </c>
      <c r="N182" s="344"/>
    </row>
    <row r="183" spans="1:21" ht="12.75" customHeight="1">
      <c r="A183" s="433">
        <v>1</v>
      </c>
      <c r="B183" s="437">
        <v>26</v>
      </c>
      <c r="C183" s="360" t="s">
        <v>448</v>
      </c>
      <c r="D183" s="360">
        <v>2004</v>
      </c>
      <c r="E183" s="401"/>
      <c r="F183" s="431">
        <v>8.5399999999999991</v>
      </c>
      <c r="G183" s="430">
        <f>IF(ISNA(VLOOKUP(F183,'[2]P-ti'!K$2:M$151,3,FALSE)),IF(ISNA(VLOOKUP(F183,'[2]P-ti'!K$2:M$151,3,TRUE)),0,VLOOKUP(F183,'[2]P-ti'!K$2:M$151,3,TRUE)-1),VLOOKUP(F183,'[2]P-ti'!K$2:M$151,3,FALSE))</f>
        <v>90</v>
      </c>
      <c r="H183" s="172"/>
      <c r="I183" s="432">
        <f>IF(ISNA(VLOOKUP(H186,'[2]P-ti'!N$2:P$151,3,TRUE)),0,VLOOKUP(H186,'[2]P-ti'!N$2:P$151,3,TRUE))</f>
        <v>68</v>
      </c>
      <c r="J183" s="172"/>
      <c r="K183" s="432">
        <f>IF(ISNA(VLOOKUP(J186,'[2]P-ti'!O$2:P$151,2,TRUE)),0,VLOOKUP(J186,'[2]P-ti'!O$2:P$151,2,TRUE))</f>
        <v>34</v>
      </c>
      <c r="L183" s="339" t="s">
        <v>506</v>
      </c>
      <c r="M183" s="430">
        <v>74</v>
      </c>
      <c r="N183" s="336">
        <f>G183+I183+K183+M183</f>
        <v>266</v>
      </c>
      <c r="P183" s="9"/>
      <c r="Q183" s="283"/>
      <c r="R183" s="9"/>
      <c r="S183" s="9"/>
      <c r="T183" s="9"/>
      <c r="U183" s="9"/>
    </row>
    <row r="184" spans="1:21" ht="12.75" customHeight="1">
      <c r="A184" s="434"/>
      <c r="B184" s="437"/>
      <c r="C184" s="360"/>
      <c r="D184" s="360"/>
      <c r="E184" s="401"/>
      <c r="F184" s="431"/>
      <c r="G184" s="430"/>
      <c r="H184" s="152"/>
      <c r="I184" s="432"/>
      <c r="J184" s="172"/>
      <c r="K184" s="432"/>
      <c r="L184" s="339"/>
      <c r="M184" s="430"/>
      <c r="N184" s="336"/>
      <c r="P184" s="9"/>
      <c r="Q184" s="72"/>
      <c r="R184" s="72"/>
      <c r="S184" s="283"/>
      <c r="T184" s="9"/>
      <c r="U184" s="9"/>
    </row>
    <row r="185" spans="1:21" ht="12.75" customHeight="1">
      <c r="A185" s="434"/>
      <c r="B185" s="437"/>
      <c r="C185" s="360"/>
      <c r="D185" s="360"/>
      <c r="E185" s="401"/>
      <c r="F185" s="431"/>
      <c r="G185" s="430"/>
      <c r="H185" s="172"/>
      <c r="I185" s="432"/>
      <c r="J185" s="172"/>
      <c r="K185" s="432"/>
      <c r="L185" s="339"/>
      <c r="M185" s="430"/>
      <c r="N185" s="336"/>
      <c r="P185" s="9"/>
      <c r="Q185" s="72"/>
      <c r="R185" s="72"/>
      <c r="S185" s="283"/>
      <c r="T185" s="9"/>
      <c r="U185" s="9"/>
    </row>
    <row r="186" spans="1:21" ht="12.75" customHeight="1">
      <c r="A186" s="435"/>
      <c r="B186" s="437"/>
      <c r="C186" s="360"/>
      <c r="D186" s="360"/>
      <c r="E186" s="401"/>
      <c r="F186" s="431"/>
      <c r="G186" s="430"/>
      <c r="H186" s="172">
        <v>4.34</v>
      </c>
      <c r="I186" s="432"/>
      <c r="J186" s="172">
        <v>25.53</v>
      </c>
      <c r="K186" s="432"/>
      <c r="L186" s="339"/>
      <c r="M186" s="430"/>
      <c r="N186" s="336"/>
      <c r="P186" s="9"/>
      <c r="Q186" s="72"/>
      <c r="R186" s="72"/>
      <c r="S186" s="283"/>
      <c r="T186" s="9"/>
      <c r="U186" s="9"/>
    </row>
    <row r="187" spans="1:21" ht="12.75" customHeight="1">
      <c r="A187" s="433">
        <v>2</v>
      </c>
      <c r="B187" s="437">
        <v>27</v>
      </c>
      <c r="C187" s="360" t="s">
        <v>449</v>
      </c>
      <c r="D187" s="360">
        <v>2004</v>
      </c>
      <c r="E187" s="401"/>
      <c r="F187" s="431">
        <v>9.1199999999999992</v>
      </c>
      <c r="G187" s="430">
        <f>IF(ISNA(VLOOKUP(F187,'[2]P-ti'!K$2:M$151,3,FALSE)),IF(ISNA(VLOOKUP(F187,'[2]P-ti'!K$2:M$151,3,TRUE)),0,VLOOKUP(F187,'[2]P-ti'!K$2:M$151,3,TRUE)-1),VLOOKUP(F187,'[2]P-ti'!K$2:M$151,3,FALSE))</f>
        <v>71</v>
      </c>
      <c r="H187" s="152"/>
      <c r="I187" s="432">
        <f>IF(ISNA(VLOOKUP(H190,'[2]P-ti'!N$2:P$151,3,TRUE)),0,VLOOKUP(H190,'[2]P-ti'!N$2:P$151,3,TRUE))</f>
        <v>53</v>
      </c>
      <c r="J187" s="152"/>
      <c r="K187" s="432">
        <f>IF(ISNA(VLOOKUP(J190,'[2]P-ti'!O$2:P$151,2,TRUE)),0,VLOOKUP(J190,'[2]P-ti'!O$2:P$151,2,TRUE))</f>
        <v>31</v>
      </c>
      <c r="L187" s="339" t="s">
        <v>504</v>
      </c>
      <c r="M187" s="430">
        <v>49</v>
      </c>
      <c r="N187" s="336">
        <f>G187+I187+K187+M187</f>
        <v>204</v>
      </c>
      <c r="P187" s="9"/>
      <c r="Q187" s="72"/>
      <c r="R187" s="72"/>
      <c r="S187" s="283"/>
      <c r="T187" s="9"/>
      <c r="U187" s="9"/>
    </row>
    <row r="188" spans="1:21" ht="12.75" customHeight="1">
      <c r="A188" s="434"/>
      <c r="B188" s="437"/>
      <c r="C188" s="360"/>
      <c r="D188" s="360"/>
      <c r="E188" s="401"/>
      <c r="F188" s="431"/>
      <c r="G188" s="430"/>
      <c r="H188" s="152"/>
      <c r="I188" s="432"/>
      <c r="J188" s="152"/>
      <c r="K188" s="432"/>
      <c r="L188" s="339"/>
      <c r="M188" s="430"/>
      <c r="N188" s="336"/>
      <c r="P188" s="9"/>
      <c r="Q188" s="72"/>
      <c r="R188" s="72"/>
      <c r="S188" s="283"/>
      <c r="T188" s="9"/>
      <c r="U188" s="9"/>
    </row>
    <row r="189" spans="1:21" ht="12.75" customHeight="1">
      <c r="A189" s="434"/>
      <c r="B189" s="437"/>
      <c r="C189" s="360"/>
      <c r="D189" s="360"/>
      <c r="E189" s="401"/>
      <c r="F189" s="431"/>
      <c r="G189" s="430"/>
      <c r="H189" s="152"/>
      <c r="I189" s="432"/>
      <c r="J189" s="152"/>
      <c r="K189" s="432"/>
      <c r="L189" s="339"/>
      <c r="M189" s="430"/>
      <c r="N189" s="336"/>
      <c r="P189" s="9"/>
      <c r="Q189" s="72"/>
      <c r="R189" s="72"/>
      <c r="S189" s="283"/>
      <c r="T189" s="9"/>
      <c r="U189" s="9"/>
    </row>
    <row r="190" spans="1:21" ht="12.75" customHeight="1">
      <c r="A190" s="435"/>
      <c r="B190" s="437"/>
      <c r="C190" s="360"/>
      <c r="D190" s="360"/>
      <c r="E190" s="401"/>
      <c r="F190" s="431"/>
      <c r="G190" s="430"/>
      <c r="H190" s="172">
        <v>3.89</v>
      </c>
      <c r="I190" s="432"/>
      <c r="J190" s="172">
        <v>24</v>
      </c>
      <c r="K190" s="432"/>
      <c r="L190" s="339"/>
      <c r="M190" s="430"/>
      <c r="N190" s="336"/>
      <c r="P190" s="9"/>
      <c r="Q190" s="72"/>
      <c r="R190" s="72"/>
      <c r="S190" s="283"/>
      <c r="T190" s="9"/>
      <c r="U190" s="9"/>
    </row>
    <row r="191" spans="1:21" ht="12.75" customHeight="1">
      <c r="A191" s="433">
        <v>3</v>
      </c>
      <c r="B191" s="437">
        <v>28</v>
      </c>
      <c r="C191" s="360" t="s">
        <v>450</v>
      </c>
      <c r="D191" s="360">
        <v>2005</v>
      </c>
      <c r="E191" s="401"/>
      <c r="F191" s="431">
        <v>9</v>
      </c>
      <c r="G191" s="430">
        <f>IF(ISNA(VLOOKUP(F191,'[2]P-ti'!K$2:M$151,3,FALSE)),IF(ISNA(VLOOKUP(F191,'[2]P-ti'!K$2:M$151,3,TRUE)),0,VLOOKUP(F191,'[2]P-ti'!K$2:M$151,3,TRUE)-1),VLOOKUP(F191,'[2]P-ti'!K$2:M$151,3,FALSE))</f>
        <v>75</v>
      </c>
      <c r="H191" s="152"/>
      <c r="I191" s="432">
        <f>IF(ISNA(VLOOKUP(H194,'[2]P-ti'!N$2:P$151,3,TRUE)),0,VLOOKUP(H194,'[2]P-ti'!N$2:P$151,3,TRUE))</f>
        <v>39</v>
      </c>
      <c r="J191" s="152"/>
      <c r="K191" s="432">
        <f>IF(ISNA(VLOOKUP(J194,'[2]P-ti'!O$2:P$151,2,TRUE)),0,VLOOKUP(J194,'[2]P-ti'!O$2:P$151,2,TRUE))</f>
        <v>36</v>
      </c>
      <c r="L191" s="339" t="s">
        <v>505</v>
      </c>
      <c r="M191" s="430">
        <v>44</v>
      </c>
      <c r="N191" s="336">
        <f>G191+I191+K191+M191</f>
        <v>194</v>
      </c>
      <c r="P191" s="9"/>
      <c r="Q191" s="72"/>
      <c r="R191" s="72"/>
      <c r="S191" s="283"/>
      <c r="T191" s="9"/>
      <c r="U191" s="9"/>
    </row>
    <row r="192" spans="1:21" ht="12.75" customHeight="1">
      <c r="A192" s="434"/>
      <c r="B192" s="437"/>
      <c r="C192" s="360"/>
      <c r="D192" s="360"/>
      <c r="E192" s="401"/>
      <c r="F192" s="431"/>
      <c r="G192" s="430"/>
      <c r="H192" s="152"/>
      <c r="I192" s="432"/>
      <c r="J192" s="152"/>
      <c r="K192" s="432"/>
      <c r="L192" s="339"/>
      <c r="M192" s="430"/>
      <c r="N192" s="336"/>
      <c r="P192" s="9"/>
      <c r="Q192" s="72"/>
      <c r="R192" s="72"/>
      <c r="S192" s="283"/>
      <c r="T192" s="9"/>
      <c r="U192" s="9"/>
    </row>
    <row r="193" spans="1:21" ht="12.75" customHeight="1">
      <c r="A193" s="434"/>
      <c r="B193" s="437"/>
      <c r="C193" s="360"/>
      <c r="D193" s="360"/>
      <c r="E193" s="401"/>
      <c r="F193" s="431"/>
      <c r="G193" s="430"/>
      <c r="H193" s="152"/>
      <c r="I193" s="432"/>
      <c r="J193" s="152"/>
      <c r="K193" s="432"/>
      <c r="L193" s="339"/>
      <c r="M193" s="430"/>
      <c r="N193" s="336"/>
      <c r="P193" s="9"/>
      <c r="Q193" s="9"/>
      <c r="R193" s="72"/>
      <c r="S193" s="72"/>
      <c r="T193" s="9"/>
      <c r="U193" s="9"/>
    </row>
    <row r="194" spans="1:21" ht="12.75" customHeight="1">
      <c r="A194" s="435"/>
      <c r="B194" s="437"/>
      <c r="C194" s="360"/>
      <c r="D194" s="360"/>
      <c r="E194" s="401"/>
      <c r="F194" s="431"/>
      <c r="G194" s="430"/>
      <c r="H194" s="172">
        <v>3.47</v>
      </c>
      <c r="I194" s="432"/>
      <c r="J194" s="172">
        <v>26.29</v>
      </c>
      <c r="K194" s="432"/>
      <c r="L194" s="339"/>
      <c r="M194" s="430"/>
      <c r="N194" s="336"/>
      <c r="Q194" s="72"/>
      <c r="R194" s="72"/>
    </row>
    <row r="195" spans="1:21" ht="12.75" customHeight="1">
      <c r="A195" s="433">
        <v>4</v>
      </c>
      <c r="B195" s="437">
        <v>29</v>
      </c>
      <c r="C195" s="360" t="s">
        <v>451</v>
      </c>
      <c r="D195" s="360">
        <v>2006</v>
      </c>
      <c r="E195" s="401"/>
      <c r="F195" s="339">
        <v>9.81</v>
      </c>
      <c r="G195" s="430">
        <f>IF(ISNA(VLOOKUP(F195,'[2]P-ti'!K$2:M$151,3,FALSE)),IF(ISNA(VLOOKUP(F195,'[2]P-ti'!K$2:M$151,3,TRUE)),0,VLOOKUP(F195,'[2]P-ti'!K$2:M$151,3,TRUE)-1),VLOOKUP(F195,'[2]P-ti'!K$2:M$151,3,FALSE))</f>
        <v>51</v>
      </c>
      <c r="H195" s="152"/>
      <c r="I195" s="432">
        <f>IF(ISNA(VLOOKUP(H198,'[2]P-ti'!N$2:P$151,3,TRUE)),0,VLOOKUP(H198,'[2]P-ti'!N$2:P$151,3,TRUE))</f>
        <v>43</v>
      </c>
      <c r="J195" s="152"/>
      <c r="K195" s="432">
        <f>IF(ISNA(VLOOKUP(J198,'[2]P-ti'!O$2:P$151,2,TRUE)),0,VLOOKUP(J198,'[2]P-ti'!O$2:P$151,2,TRUE))</f>
        <v>51</v>
      </c>
      <c r="L195" s="339" t="s">
        <v>507</v>
      </c>
      <c r="M195" s="430">
        <v>34</v>
      </c>
      <c r="N195" s="336">
        <f>G195+I195+K195+M195</f>
        <v>179</v>
      </c>
      <c r="Q195" s="72"/>
      <c r="R195" s="72"/>
    </row>
    <row r="196" spans="1:21" ht="12.75" customHeight="1">
      <c r="A196" s="434"/>
      <c r="B196" s="437"/>
      <c r="C196" s="360"/>
      <c r="D196" s="360"/>
      <c r="E196" s="401"/>
      <c r="F196" s="339"/>
      <c r="G196" s="430"/>
      <c r="H196" s="152"/>
      <c r="I196" s="432"/>
      <c r="J196" s="152"/>
      <c r="K196" s="432"/>
      <c r="L196" s="339"/>
      <c r="M196" s="430"/>
      <c r="N196" s="336"/>
    </row>
    <row r="197" spans="1:21" ht="12.75" customHeight="1">
      <c r="A197" s="434"/>
      <c r="B197" s="437"/>
      <c r="C197" s="360"/>
      <c r="D197" s="360"/>
      <c r="E197" s="401"/>
      <c r="F197" s="339"/>
      <c r="G197" s="430"/>
      <c r="H197" s="152"/>
      <c r="I197" s="432"/>
      <c r="J197" s="152"/>
      <c r="K197" s="432"/>
      <c r="L197" s="339"/>
      <c r="M197" s="430"/>
      <c r="N197" s="336"/>
    </row>
    <row r="198" spans="1:21" ht="12.75" customHeight="1">
      <c r="A198" s="435"/>
      <c r="B198" s="437"/>
      <c r="C198" s="360"/>
      <c r="D198" s="360"/>
      <c r="E198" s="401"/>
      <c r="F198" s="339"/>
      <c r="G198" s="430"/>
      <c r="H198" s="172">
        <v>3.6</v>
      </c>
      <c r="I198" s="432"/>
      <c r="J198" s="172">
        <v>34.049999999999997</v>
      </c>
      <c r="K198" s="432"/>
      <c r="L198" s="339"/>
      <c r="M198" s="430"/>
      <c r="N198" s="336"/>
    </row>
    <row r="199" spans="1:21" ht="12.75" customHeight="1">
      <c r="A199" s="433">
        <v>5</v>
      </c>
      <c r="B199" s="437">
        <v>30</v>
      </c>
      <c r="C199" s="360" t="s">
        <v>452</v>
      </c>
      <c r="D199" s="360">
        <v>2006</v>
      </c>
      <c r="E199" s="454"/>
      <c r="F199" s="339">
        <v>10.29</v>
      </c>
      <c r="G199" s="430">
        <f>IF(ISNA(VLOOKUP(F199,'[2]P-ti'!K$2:M$151,3,FALSE)),IF(ISNA(VLOOKUP(F199,'[2]P-ti'!K$2:M$151,3,TRUE)),0,VLOOKUP(F199,'[2]P-ti'!K$2:M$151,3,TRUE)-1),VLOOKUP(F199,'[2]P-ti'!K$2:M$151,3,FALSE))</f>
        <v>39</v>
      </c>
      <c r="H199" s="152"/>
      <c r="I199" s="432">
        <f>IF(ISNA(VLOOKUP(H202,'[2]P-ti'!N$2:P$151,3,TRUE)),0,VLOOKUP(H202,'[2]P-ti'!N$2:P$151,3,TRUE))</f>
        <v>36</v>
      </c>
      <c r="J199" s="152"/>
      <c r="K199" s="432">
        <f>IF(ISNA(VLOOKUP(J202,'[2]P-ti'!O$2:P$151,2,TRUE)),0,VLOOKUP(J202,'[2]P-ti'!O$2:P$151,2,TRUE))</f>
        <v>51</v>
      </c>
      <c r="L199" s="339" t="s">
        <v>502</v>
      </c>
      <c r="M199" s="430">
        <v>16</v>
      </c>
      <c r="N199" s="356">
        <f>G199+I199+K199+M199</f>
        <v>142</v>
      </c>
    </row>
    <row r="200" spans="1:21" ht="12.75" customHeight="1">
      <c r="A200" s="434"/>
      <c r="B200" s="437"/>
      <c r="C200" s="360"/>
      <c r="D200" s="360"/>
      <c r="E200" s="454"/>
      <c r="F200" s="339"/>
      <c r="G200" s="430"/>
      <c r="H200" s="152"/>
      <c r="I200" s="432"/>
      <c r="J200" s="152"/>
      <c r="K200" s="432"/>
      <c r="L200" s="339"/>
      <c r="M200" s="430"/>
      <c r="N200" s="356"/>
    </row>
    <row r="201" spans="1:21" ht="12.75" customHeight="1">
      <c r="A201" s="434"/>
      <c r="B201" s="437"/>
      <c r="C201" s="360"/>
      <c r="D201" s="360"/>
      <c r="E201" s="454"/>
      <c r="F201" s="339"/>
      <c r="G201" s="430"/>
      <c r="H201" s="152"/>
      <c r="I201" s="432"/>
      <c r="J201" s="152"/>
      <c r="K201" s="432"/>
      <c r="L201" s="339"/>
      <c r="M201" s="430"/>
      <c r="N201" s="356"/>
    </row>
    <row r="202" spans="1:21" ht="12.75" customHeight="1">
      <c r="A202" s="435"/>
      <c r="B202" s="437"/>
      <c r="C202" s="360"/>
      <c r="D202" s="360"/>
      <c r="E202" s="454"/>
      <c r="F202" s="339"/>
      <c r="G202" s="430"/>
      <c r="H202" s="172">
        <v>3.39</v>
      </c>
      <c r="I202" s="432"/>
      <c r="J202" s="172">
        <v>33.89</v>
      </c>
      <c r="K202" s="432"/>
      <c r="L202" s="339"/>
      <c r="M202" s="430"/>
      <c r="N202" s="356"/>
    </row>
    <row r="203" spans="1:21" ht="12.75" customHeight="1">
      <c r="A203" s="433">
        <v>6</v>
      </c>
      <c r="B203" s="437">
        <v>31</v>
      </c>
      <c r="C203" s="360" t="s">
        <v>453</v>
      </c>
      <c r="D203" s="360">
        <v>2006</v>
      </c>
      <c r="E203" s="401"/>
      <c r="F203" s="431">
        <v>9.16</v>
      </c>
      <c r="G203" s="430">
        <f>IF(ISNA(VLOOKUP(F203,'[2]P-ti'!K$2:M$151,3,FALSE)),IF(ISNA(VLOOKUP(F203,'[2]P-ti'!K$2:M$151,3,TRUE)),0,VLOOKUP(F203,'[2]P-ti'!K$2:M$151,3,TRUE)-1),VLOOKUP(F203,'[2]P-ti'!K$2:M$151,3,FALSE))</f>
        <v>70</v>
      </c>
      <c r="H203" s="152"/>
      <c r="I203" s="432">
        <f>IF(ISNA(VLOOKUP(H206,'[2]P-ti'!N$2:P$151,3,TRUE)),0,VLOOKUP(H206,'[2]P-ti'!N$2:P$151,3,TRUE))</f>
        <v>45</v>
      </c>
      <c r="J203" s="152"/>
      <c r="K203" s="432">
        <f>IF(ISNA(VLOOKUP(J206,'[2]P-ti'!O$2:P$151,2,TRUE)),0,VLOOKUP(J206,'[2]P-ti'!O$2:P$151,2,TRUE))</f>
        <v>28</v>
      </c>
      <c r="L203" s="339" t="s">
        <v>503</v>
      </c>
      <c r="M203" s="430">
        <v>32</v>
      </c>
      <c r="N203" s="336">
        <f>G203+I203+K203+M203</f>
        <v>175</v>
      </c>
    </row>
    <row r="204" spans="1:21" ht="12.75" customHeight="1">
      <c r="A204" s="434"/>
      <c r="B204" s="437"/>
      <c r="C204" s="360"/>
      <c r="D204" s="360"/>
      <c r="E204" s="401"/>
      <c r="F204" s="431"/>
      <c r="G204" s="432"/>
      <c r="H204" s="152"/>
      <c r="I204" s="432"/>
      <c r="J204" s="152"/>
      <c r="K204" s="432"/>
      <c r="L204" s="339"/>
      <c r="M204" s="432"/>
      <c r="N204" s="336"/>
    </row>
    <row r="205" spans="1:21" ht="12.75" customHeight="1">
      <c r="A205" s="434"/>
      <c r="B205" s="437"/>
      <c r="C205" s="360"/>
      <c r="D205" s="360"/>
      <c r="E205" s="401"/>
      <c r="F205" s="431"/>
      <c r="G205" s="432"/>
      <c r="H205" s="152"/>
      <c r="I205" s="432"/>
      <c r="J205" s="152"/>
      <c r="K205" s="432"/>
      <c r="L205" s="339"/>
      <c r="M205" s="432"/>
      <c r="N205" s="336"/>
    </row>
    <row r="206" spans="1:21" ht="12.75" customHeight="1">
      <c r="A206" s="435"/>
      <c r="B206" s="437"/>
      <c r="C206" s="360"/>
      <c r="D206" s="360"/>
      <c r="E206" s="401"/>
      <c r="F206" s="431"/>
      <c r="G206" s="432"/>
      <c r="H206" s="172">
        <v>3.65</v>
      </c>
      <c r="I206" s="432"/>
      <c r="J206" s="172">
        <v>22.36</v>
      </c>
      <c r="K206" s="432"/>
      <c r="L206" s="339"/>
      <c r="M206" s="432"/>
      <c r="N206" s="336"/>
    </row>
    <row r="207" spans="1:21" ht="18">
      <c r="A207" s="35"/>
      <c r="B207" s="9"/>
      <c r="C207" s="72"/>
      <c r="D207" s="72"/>
      <c r="E207" s="47"/>
      <c r="F207" s="69"/>
      <c r="G207" s="35"/>
      <c r="H207" s="39"/>
      <c r="I207" s="35"/>
      <c r="J207" s="39"/>
      <c r="K207" s="35"/>
      <c r="L207" s="35"/>
      <c r="M207" s="35"/>
      <c r="N207" s="70"/>
    </row>
    <row r="208" spans="1:21" ht="15" customHeight="1">
      <c r="A208" s="1"/>
      <c r="B208" s="9"/>
      <c r="C208" s="72"/>
      <c r="D208" s="72"/>
      <c r="E208" s="1"/>
      <c r="F208" s="1"/>
      <c r="G208" s="1"/>
      <c r="H208" s="1"/>
      <c r="I208" s="1"/>
      <c r="J208" s="10" t="s">
        <v>12</v>
      </c>
      <c r="K208" s="12"/>
      <c r="L208" s="12"/>
      <c r="M208" s="12"/>
      <c r="N208" s="60">
        <v>1009</v>
      </c>
    </row>
    <row r="209" spans="1:14" ht="15" customHeight="1">
      <c r="A209" s="1"/>
      <c r="B209" s="9"/>
      <c r="C209" s="72"/>
      <c r="D209" s="72"/>
      <c r="E209" s="1"/>
      <c r="F209" s="1"/>
      <c r="G209" s="1"/>
      <c r="H209" s="1"/>
      <c r="I209" s="1"/>
      <c r="J209" s="40"/>
      <c r="K209" s="3"/>
      <c r="L209" s="3"/>
      <c r="M209" s="3"/>
      <c r="N209" s="61"/>
    </row>
    <row r="210" spans="1:14" ht="15" customHeight="1">
      <c r="A210" s="1"/>
      <c r="B210" s="3"/>
      <c r="C210" s="3"/>
      <c r="D210" s="3"/>
      <c r="E210" s="1"/>
      <c r="F210" s="1"/>
      <c r="G210" s="1"/>
      <c r="H210" s="1"/>
      <c r="I210" s="1"/>
      <c r="J210" s="40"/>
      <c r="K210" s="3"/>
      <c r="L210" s="3"/>
      <c r="M210" s="3"/>
      <c r="N210" s="61"/>
    </row>
    <row r="211" spans="1:14" ht="15" customHeight="1">
      <c r="A211" s="1"/>
      <c r="B211" s="1"/>
      <c r="C211" s="1"/>
      <c r="D211" s="1"/>
      <c r="E211" s="1"/>
      <c r="F211" s="1"/>
      <c r="G211" s="1"/>
      <c r="H211" s="1"/>
      <c r="I211" s="1"/>
      <c r="J211" s="40"/>
      <c r="K211" s="3"/>
      <c r="L211" s="3"/>
      <c r="M211" s="3"/>
      <c r="N211" s="61"/>
    </row>
    <row r="212" spans="1:14" ht="15" customHeight="1">
      <c r="A212" s="1"/>
      <c r="B212" s="1"/>
      <c r="C212" s="1"/>
      <c r="D212" s="1"/>
      <c r="E212" s="1"/>
      <c r="F212" s="1"/>
      <c r="G212" s="1"/>
      <c r="H212" s="1"/>
      <c r="I212" s="1"/>
      <c r="J212" s="40"/>
      <c r="K212" s="3"/>
      <c r="L212" s="3"/>
      <c r="M212" s="3"/>
      <c r="N212" s="61"/>
    </row>
    <row r="213" spans="1:14" ht="15" customHeight="1">
      <c r="A213" s="1"/>
      <c r="B213" s="1"/>
      <c r="C213" s="1"/>
      <c r="D213" s="1"/>
      <c r="E213" s="1"/>
      <c r="F213" s="1"/>
      <c r="G213" s="1"/>
      <c r="H213" s="1"/>
      <c r="I213" s="1"/>
      <c r="J213" s="40"/>
      <c r="K213" s="3"/>
      <c r="L213" s="3"/>
      <c r="M213" s="3"/>
      <c r="N213" s="61"/>
    </row>
    <row r="214" spans="1:14" ht="15" customHeight="1">
      <c r="A214" s="1"/>
      <c r="B214" s="1"/>
      <c r="C214" s="1"/>
      <c r="D214" s="1"/>
      <c r="E214" s="1"/>
      <c r="F214" s="1"/>
      <c r="G214" s="1"/>
      <c r="H214" s="1"/>
      <c r="I214" s="1"/>
      <c r="J214" s="40"/>
      <c r="K214" s="3"/>
      <c r="L214" s="3"/>
      <c r="M214" s="3"/>
      <c r="N214" s="61"/>
    </row>
    <row r="215" spans="1:14" ht="20.25">
      <c r="A215" s="3"/>
      <c r="B215" s="1"/>
      <c r="C215" s="1"/>
      <c r="D215" s="346"/>
      <c r="E215" s="346"/>
      <c r="F215" s="346"/>
      <c r="G215" s="346"/>
      <c r="H215" s="346"/>
      <c r="I215" s="346"/>
      <c r="J215" s="346"/>
      <c r="K215" s="346"/>
      <c r="L215" s="50"/>
      <c r="M215" s="50"/>
      <c r="N215" s="4"/>
    </row>
    <row r="216" spans="1:14" ht="21.75">
      <c r="A216" s="1"/>
      <c r="D216" s="34"/>
      <c r="E216" s="408" t="s">
        <v>387</v>
      </c>
      <c r="F216" s="408"/>
      <c r="G216" s="408"/>
      <c r="H216" s="408"/>
      <c r="I216" s="408"/>
      <c r="J216" s="408"/>
      <c r="K216" s="34"/>
      <c r="L216" s="50"/>
      <c r="M216" s="50"/>
      <c r="N216" s="4"/>
    </row>
    <row r="217" spans="1:14" ht="20.25">
      <c r="A217" s="51"/>
      <c r="B217" s="348" t="s">
        <v>464</v>
      </c>
      <c r="C217" s="348"/>
      <c r="E217" s="34"/>
      <c r="F217" s="34"/>
      <c r="G217" s="34"/>
      <c r="H217" s="34"/>
      <c r="I217" s="34"/>
      <c r="J217" s="34"/>
      <c r="K217" s="34"/>
      <c r="L217" s="50"/>
      <c r="M217" s="50"/>
      <c r="N217" s="4"/>
    </row>
    <row r="218" spans="1:14" ht="12.75" customHeight="1">
      <c r="A218" s="362" t="s">
        <v>331</v>
      </c>
      <c r="B218" s="339" t="s">
        <v>2</v>
      </c>
      <c r="C218" s="339" t="s">
        <v>391</v>
      </c>
      <c r="D218" s="339" t="s">
        <v>328</v>
      </c>
      <c r="E218" s="173"/>
      <c r="F218" s="366" t="s">
        <v>3</v>
      </c>
      <c r="G218" s="366"/>
      <c r="H218" s="366" t="s">
        <v>4</v>
      </c>
      <c r="I218" s="366"/>
      <c r="J218" s="366" t="s">
        <v>5</v>
      </c>
      <c r="K218" s="366"/>
      <c r="L218" s="339" t="s">
        <v>343</v>
      </c>
      <c r="M218" s="339"/>
      <c r="N218" s="362" t="s">
        <v>7</v>
      </c>
    </row>
    <row r="219" spans="1:14">
      <c r="A219" s="362"/>
      <c r="B219" s="339"/>
      <c r="C219" s="339"/>
      <c r="D219" s="339"/>
      <c r="E219" s="173"/>
      <c r="F219" s="248" t="s">
        <v>8</v>
      </c>
      <c r="G219" s="248" t="s">
        <v>9</v>
      </c>
      <c r="H219" s="248" t="s">
        <v>8</v>
      </c>
      <c r="I219" s="248" t="s">
        <v>9</v>
      </c>
      <c r="J219" s="248" t="s">
        <v>8</v>
      </c>
      <c r="K219" s="248" t="s">
        <v>9</v>
      </c>
      <c r="L219" s="175" t="s">
        <v>8</v>
      </c>
      <c r="M219" s="175" t="s">
        <v>9</v>
      </c>
      <c r="N219" s="362"/>
    </row>
    <row r="220" spans="1:14" ht="12.75" customHeight="1">
      <c r="A220" s="339">
        <v>1</v>
      </c>
      <c r="B220" s="345">
        <v>9</v>
      </c>
      <c r="C220" s="342" t="s">
        <v>427</v>
      </c>
      <c r="D220" s="442">
        <v>38796</v>
      </c>
      <c r="E220" s="401" t="s">
        <v>468</v>
      </c>
      <c r="F220" s="339">
        <v>10.17</v>
      </c>
      <c r="G220" s="430">
        <f>IF(ISNA(VLOOKUP(F220,'[2]P-ti'!K$2:M$151,3,FALSE)),IF(ISNA(VLOOKUP(F220,'[2]P-ti'!K$2:M$151,3,TRUE)),0,VLOOKUP(F220,'[2]P-ti'!K$2:M$151,3,TRUE)-1),VLOOKUP(F220,'[2]P-ti'!K$2:M$151,3,FALSE))</f>
        <v>41</v>
      </c>
      <c r="H220" s="152"/>
      <c r="I220" s="432">
        <f>IF(ISNA(VLOOKUP(H223,'[2]P-ti'!N$2:P$151,3,TRUE)),0,VLOOKUP(H223,'[2]P-ti'!N$2:P$151,3,TRUE))</f>
        <v>41</v>
      </c>
      <c r="J220" s="152"/>
      <c r="K220" s="432">
        <f>IF(ISNA(VLOOKUP(J223,'[2]P-ti'!O$2:P$151,2,TRUE)),0,VLOOKUP(J223,'[2]P-ti'!O$2:P$151,2,TRUE))</f>
        <v>35</v>
      </c>
      <c r="L220" s="339" t="s">
        <v>509</v>
      </c>
      <c r="M220" s="430">
        <v>33</v>
      </c>
      <c r="N220" s="356">
        <f>G220+I220+K220+M220</f>
        <v>150</v>
      </c>
    </row>
    <row r="221" spans="1:14" ht="12.75" customHeight="1">
      <c r="A221" s="339"/>
      <c r="B221" s="345"/>
      <c r="C221" s="342"/>
      <c r="D221" s="442"/>
      <c r="E221" s="401"/>
      <c r="F221" s="339"/>
      <c r="G221" s="430"/>
      <c r="H221" s="152"/>
      <c r="I221" s="432"/>
      <c r="J221" s="152"/>
      <c r="K221" s="432"/>
      <c r="L221" s="339"/>
      <c r="M221" s="430"/>
      <c r="N221" s="356"/>
    </row>
    <row r="222" spans="1:14" ht="12.75" customHeight="1">
      <c r="A222" s="339"/>
      <c r="B222" s="345"/>
      <c r="C222" s="342"/>
      <c r="D222" s="442"/>
      <c r="E222" s="401"/>
      <c r="F222" s="339"/>
      <c r="G222" s="430"/>
      <c r="H222" s="152"/>
      <c r="I222" s="432"/>
      <c r="J222" s="152"/>
      <c r="K222" s="432"/>
      <c r="L222" s="339"/>
      <c r="M222" s="430"/>
      <c r="N222" s="356"/>
    </row>
    <row r="223" spans="1:14" ht="18.75" customHeight="1">
      <c r="A223" s="339"/>
      <c r="B223" s="345"/>
      <c r="C223" s="342"/>
      <c r="D223" s="442"/>
      <c r="E223" s="401"/>
      <c r="F223" s="339"/>
      <c r="G223" s="430"/>
      <c r="H223" s="172">
        <v>3.55</v>
      </c>
      <c r="I223" s="432"/>
      <c r="J223" s="172">
        <v>25.74</v>
      </c>
      <c r="K223" s="432"/>
      <c r="L223" s="339"/>
      <c r="M223" s="430"/>
      <c r="N223" s="356"/>
    </row>
    <row r="224" spans="1:14" ht="12.75" customHeight="1">
      <c r="A224" s="339">
        <v>2</v>
      </c>
      <c r="B224" s="359">
        <v>33</v>
      </c>
      <c r="C224" s="441" t="s">
        <v>454</v>
      </c>
      <c r="D224" s="440">
        <v>2006</v>
      </c>
      <c r="E224" s="401" t="s">
        <v>465</v>
      </c>
      <c r="F224" s="431">
        <v>9.59</v>
      </c>
      <c r="G224" s="430">
        <f>IF(ISNA(VLOOKUP(F224,'[2]P-ti'!K$2:M$151,3,FALSE)),IF(ISNA(VLOOKUP(F224,'[2]P-ti'!K$2:M$151,3,TRUE)),0,VLOOKUP(F224,'[2]P-ti'!K$2:M$151,3,TRUE)-1),VLOOKUP(F224,'[2]P-ti'!K$2:M$151,3,FALSE))</f>
        <v>57</v>
      </c>
      <c r="H224" s="152"/>
      <c r="I224" s="432">
        <f>IF(ISNA(VLOOKUP(H227,'[2]P-ti'!N$2:P$151,3,TRUE)),0,VLOOKUP(H227,'[2]P-ti'!N$2:P$151,3,TRUE))</f>
        <v>20</v>
      </c>
      <c r="J224" s="152"/>
      <c r="K224" s="432">
        <f>IF(ISNA(VLOOKUP(J227,'[2]P-ti'!O$2:P$151,2,TRUE)),0,VLOOKUP(J227,'[2]P-ti'!O$2:P$151,2,TRUE))</f>
        <v>44</v>
      </c>
      <c r="L224" s="339" t="s">
        <v>508</v>
      </c>
      <c r="M224" s="430">
        <v>39</v>
      </c>
      <c r="N224" s="336">
        <f>G224+I224+K224+M224</f>
        <v>160</v>
      </c>
    </row>
    <row r="225" spans="1:18" ht="12.75" customHeight="1">
      <c r="A225" s="339"/>
      <c r="B225" s="359"/>
      <c r="C225" s="441"/>
      <c r="D225" s="440"/>
      <c r="E225" s="401"/>
      <c r="F225" s="431"/>
      <c r="G225" s="430"/>
      <c r="H225" s="152"/>
      <c r="I225" s="432"/>
      <c r="J225" s="152"/>
      <c r="K225" s="432"/>
      <c r="L225" s="339"/>
      <c r="M225" s="430"/>
      <c r="N225" s="336"/>
    </row>
    <row r="226" spans="1:18" ht="12.75" customHeight="1">
      <c r="A226" s="339"/>
      <c r="B226" s="359"/>
      <c r="C226" s="441"/>
      <c r="D226" s="440"/>
      <c r="E226" s="401"/>
      <c r="F226" s="431"/>
      <c r="G226" s="430"/>
      <c r="H226" s="152"/>
      <c r="I226" s="432"/>
      <c r="J226" s="152"/>
      <c r="K226" s="432"/>
      <c r="L226" s="339"/>
      <c r="M226" s="430"/>
      <c r="N226" s="336"/>
    </row>
    <row r="227" spans="1:18" ht="12.75" customHeight="1">
      <c r="A227" s="339"/>
      <c r="B227" s="359"/>
      <c r="C227" s="441"/>
      <c r="D227" s="440"/>
      <c r="E227" s="401"/>
      <c r="F227" s="431"/>
      <c r="G227" s="430"/>
      <c r="H227" s="172">
        <v>2.91</v>
      </c>
      <c r="I227" s="432"/>
      <c r="J227" s="172">
        <v>30.69</v>
      </c>
      <c r="K227" s="432"/>
      <c r="L227" s="339"/>
      <c r="M227" s="430"/>
      <c r="N227" s="336"/>
      <c r="Q227" s="72"/>
      <c r="R227" s="72"/>
    </row>
    <row r="228" spans="1:18" ht="12.75" customHeight="1">
      <c r="A228" s="339">
        <v>3</v>
      </c>
      <c r="B228" s="443">
        <v>83</v>
      </c>
      <c r="C228" s="342" t="s">
        <v>401</v>
      </c>
      <c r="D228" s="342">
        <v>100306</v>
      </c>
      <c r="E228" s="401" t="s">
        <v>471</v>
      </c>
      <c r="F228" s="431">
        <v>8.65</v>
      </c>
      <c r="G228" s="430">
        <f>IF(ISNA(VLOOKUP(F228,'[2]P-ti'!K$2:M$151,3,FALSE)),IF(ISNA(VLOOKUP(F228,'[2]P-ti'!K$2:M$151,3,TRUE)),0,VLOOKUP(F228,'[2]P-ti'!K$2:M$151,3,TRUE)-1),VLOOKUP(F228,'[2]P-ti'!K$2:M$151,3,FALSE))</f>
        <v>86</v>
      </c>
      <c r="H228" s="152"/>
      <c r="I228" s="432">
        <f>IF(ISNA(VLOOKUP(H231,'[2]P-ti'!N$2:P$151,3,TRUE)),0,VLOOKUP(H231,'[2]P-ti'!N$2:P$151,3,TRUE))</f>
        <v>29</v>
      </c>
      <c r="J228" s="152"/>
      <c r="K228" s="432">
        <f>IF(ISNA(VLOOKUP(J231,'[2]P-ti'!O$2:P$151,2,TRUE)),0,VLOOKUP(J231,'[2]P-ti'!O$2:P$151,2,TRUE))</f>
        <v>55</v>
      </c>
      <c r="L228" s="339" t="s">
        <v>510</v>
      </c>
      <c r="M228" s="430">
        <v>17</v>
      </c>
      <c r="N228" s="336">
        <f>G228+I228+K228+M228</f>
        <v>187</v>
      </c>
      <c r="P228" s="94"/>
      <c r="Q228" s="108"/>
      <c r="R228" s="9"/>
    </row>
    <row r="229" spans="1:18" ht="12.75" customHeight="1">
      <c r="A229" s="339"/>
      <c r="B229" s="443"/>
      <c r="C229" s="342"/>
      <c r="D229" s="342"/>
      <c r="E229" s="401"/>
      <c r="F229" s="431"/>
      <c r="G229" s="432"/>
      <c r="H229" s="152"/>
      <c r="I229" s="432"/>
      <c r="J229" s="152"/>
      <c r="K229" s="432"/>
      <c r="L229" s="339"/>
      <c r="M229" s="432"/>
      <c r="N229" s="336"/>
      <c r="P229" s="94"/>
      <c r="Q229" s="108"/>
      <c r="R229" s="9"/>
    </row>
    <row r="230" spans="1:18" ht="12.75" customHeight="1">
      <c r="A230" s="339"/>
      <c r="B230" s="443"/>
      <c r="C230" s="342"/>
      <c r="D230" s="342"/>
      <c r="E230" s="401"/>
      <c r="F230" s="431"/>
      <c r="G230" s="432"/>
      <c r="H230" s="152"/>
      <c r="I230" s="432"/>
      <c r="J230" s="152"/>
      <c r="K230" s="432"/>
      <c r="L230" s="339"/>
      <c r="M230" s="432"/>
      <c r="N230" s="336"/>
      <c r="P230" s="94"/>
      <c r="Q230" s="108"/>
      <c r="R230" s="113"/>
    </row>
    <row r="231" spans="1:18" ht="12.75" customHeight="1">
      <c r="A231" s="339"/>
      <c r="B231" s="443"/>
      <c r="C231" s="342"/>
      <c r="D231" s="342"/>
      <c r="E231" s="401"/>
      <c r="F231" s="431"/>
      <c r="G231" s="432"/>
      <c r="H231" s="172">
        <v>3.17</v>
      </c>
      <c r="I231" s="432"/>
      <c r="J231" s="172">
        <v>35.96</v>
      </c>
      <c r="K231" s="432"/>
      <c r="L231" s="339"/>
      <c r="M231" s="432"/>
      <c r="N231" s="336"/>
      <c r="P231" s="94"/>
      <c r="Q231" s="108"/>
      <c r="R231" s="113"/>
    </row>
    <row r="232" spans="1:18" ht="12.75" customHeight="1">
      <c r="A232" s="339">
        <v>4</v>
      </c>
      <c r="B232" s="342">
        <v>16</v>
      </c>
      <c r="C232" s="345" t="s">
        <v>435</v>
      </c>
      <c r="D232" s="339">
        <v>250706</v>
      </c>
      <c r="E232" s="401" t="s">
        <v>467</v>
      </c>
      <c r="F232" s="339">
        <v>9.35</v>
      </c>
      <c r="G232" s="430">
        <f>IF(ISNA(VLOOKUP(F232,'[2]P-ti'!K$2:M$151,3,FALSE)),IF(ISNA(VLOOKUP(F232,'[2]P-ti'!K$2:M$151,3,TRUE)),0,VLOOKUP(F232,'[2]P-ti'!K$2:M$151,3,TRUE)-1),VLOOKUP(F232,'[2]P-ti'!K$2:M$151,3,FALSE))</f>
        <v>64</v>
      </c>
      <c r="H232" s="152"/>
      <c r="I232" s="432">
        <f>IF(ISNA(VLOOKUP(H235,'[2]P-ti'!N$2:P$151,3,TRUE)),0,VLOOKUP(H235,'[2]P-ti'!N$2:P$151,3,TRUE))</f>
        <v>43</v>
      </c>
      <c r="J232" s="152"/>
      <c r="K232" s="432">
        <f>IF(ISNA(VLOOKUP(J235,'[2]P-ti'!O$2:P$151,2,TRUE)),0,VLOOKUP(J235,'[2]P-ti'!O$2:P$151,2,TRUE))</f>
        <v>29</v>
      </c>
      <c r="L232" s="339" t="s">
        <v>496</v>
      </c>
      <c r="M232" s="430">
        <v>32</v>
      </c>
      <c r="N232" s="336">
        <f>G232+I232+K232+M232</f>
        <v>168</v>
      </c>
      <c r="P232" s="94"/>
      <c r="Q232" s="108"/>
      <c r="R232" s="72"/>
    </row>
    <row r="233" spans="1:18" ht="12.75" customHeight="1">
      <c r="A233" s="339"/>
      <c r="B233" s="342"/>
      <c r="C233" s="345"/>
      <c r="D233" s="339"/>
      <c r="E233" s="401"/>
      <c r="F233" s="339"/>
      <c r="G233" s="430"/>
      <c r="H233" s="152"/>
      <c r="I233" s="432"/>
      <c r="J233" s="152"/>
      <c r="K233" s="432"/>
      <c r="L233" s="339"/>
      <c r="M233" s="430"/>
      <c r="N233" s="336"/>
      <c r="P233" s="94"/>
      <c r="Q233" s="108"/>
      <c r="R233" s="72"/>
    </row>
    <row r="234" spans="1:18" ht="12.75" customHeight="1">
      <c r="A234" s="339"/>
      <c r="B234" s="342"/>
      <c r="C234" s="345"/>
      <c r="D234" s="339"/>
      <c r="E234" s="401"/>
      <c r="F234" s="339"/>
      <c r="G234" s="430"/>
      <c r="H234" s="152"/>
      <c r="I234" s="432"/>
      <c r="J234" s="152"/>
      <c r="K234" s="432"/>
      <c r="L234" s="339"/>
      <c r="M234" s="430"/>
      <c r="N234" s="336"/>
      <c r="P234" s="9"/>
      <c r="Q234" s="9"/>
      <c r="R234" s="9"/>
    </row>
    <row r="235" spans="1:18" ht="12.75" customHeight="1">
      <c r="A235" s="339"/>
      <c r="B235" s="342"/>
      <c r="C235" s="345"/>
      <c r="D235" s="339"/>
      <c r="E235" s="401"/>
      <c r="F235" s="339"/>
      <c r="G235" s="430"/>
      <c r="H235" s="172">
        <v>3.6</v>
      </c>
      <c r="I235" s="432"/>
      <c r="J235" s="172">
        <v>22.67</v>
      </c>
      <c r="K235" s="432"/>
      <c r="L235" s="339"/>
      <c r="M235" s="430"/>
      <c r="N235" s="336"/>
    </row>
    <row r="236" spans="1:18" ht="12.75" customHeight="1">
      <c r="A236" s="339">
        <v>5</v>
      </c>
      <c r="B236" s="173"/>
      <c r="C236" s="173"/>
      <c r="D236" s="173"/>
      <c r="E236" s="173"/>
      <c r="F236" s="173"/>
      <c r="G236" s="173"/>
      <c r="H236" s="173"/>
      <c r="I236" s="173"/>
      <c r="J236" s="173"/>
      <c r="K236" s="173"/>
      <c r="L236" s="173"/>
      <c r="M236" s="173"/>
      <c r="N236" s="173"/>
    </row>
    <row r="237" spans="1:18" ht="12.75" customHeight="1">
      <c r="A237" s="339"/>
      <c r="B237" s="173"/>
      <c r="C237" s="173"/>
      <c r="D237" s="173"/>
      <c r="E237" s="173"/>
      <c r="F237" s="173"/>
      <c r="G237" s="173"/>
      <c r="H237" s="173"/>
      <c r="I237" s="173"/>
      <c r="J237" s="173"/>
      <c r="K237" s="173"/>
      <c r="L237" s="173"/>
      <c r="M237" s="173"/>
      <c r="N237" s="173"/>
    </row>
    <row r="238" spans="1:18" ht="12.75" customHeight="1">
      <c r="A238" s="339"/>
      <c r="B238" s="173"/>
      <c r="C238" s="173"/>
      <c r="D238" s="173"/>
      <c r="E238" s="173"/>
      <c r="F238" s="173"/>
      <c r="G238" s="173"/>
      <c r="H238" s="173"/>
      <c r="I238" s="173"/>
      <c r="J238" s="173"/>
      <c r="K238" s="173"/>
      <c r="L238" s="173"/>
      <c r="M238" s="173"/>
      <c r="N238" s="173"/>
    </row>
    <row r="239" spans="1:18" ht="12.75" customHeight="1">
      <c r="A239" s="339"/>
      <c r="B239" s="173"/>
      <c r="C239" s="173"/>
      <c r="D239" s="173"/>
      <c r="E239" s="173"/>
      <c r="F239" s="173"/>
      <c r="G239" s="173"/>
      <c r="H239" s="173"/>
      <c r="I239" s="173"/>
      <c r="J239" s="173"/>
      <c r="K239" s="173"/>
      <c r="L239" s="173"/>
      <c r="M239" s="173"/>
      <c r="N239" s="173"/>
    </row>
    <row r="240" spans="1:18" ht="12.75" customHeight="1">
      <c r="A240" s="339">
        <v>6</v>
      </c>
      <c r="B240" s="173"/>
      <c r="C240" s="173"/>
      <c r="D240" s="173"/>
      <c r="E240" s="173"/>
      <c r="F240" s="173"/>
      <c r="G240" s="173"/>
      <c r="H240" s="173"/>
      <c r="I240" s="173"/>
      <c r="J240" s="173"/>
      <c r="K240" s="173"/>
      <c r="L240" s="173"/>
      <c r="M240" s="173"/>
      <c r="N240" s="173"/>
    </row>
    <row r="241" spans="1:18" ht="12.75" customHeight="1">
      <c r="A241" s="339"/>
      <c r="B241" s="173"/>
      <c r="C241" s="173"/>
      <c r="D241" s="173"/>
      <c r="E241" s="173"/>
      <c r="F241" s="173"/>
      <c r="G241" s="173"/>
      <c r="H241" s="173"/>
      <c r="I241" s="173"/>
      <c r="J241" s="173"/>
      <c r="K241" s="173"/>
      <c r="L241" s="173"/>
      <c r="M241" s="173"/>
      <c r="N241" s="173"/>
    </row>
    <row r="242" spans="1:18" ht="12.75" customHeight="1">
      <c r="A242" s="339"/>
      <c r="B242" s="173"/>
      <c r="C242" s="173"/>
      <c r="D242" s="173"/>
      <c r="E242" s="173"/>
      <c r="F242" s="173"/>
      <c r="G242" s="173"/>
      <c r="H242" s="173"/>
      <c r="I242" s="173"/>
      <c r="J242" s="173"/>
      <c r="K242" s="173"/>
      <c r="L242" s="173"/>
      <c r="M242" s="173"/>
      <c r="N242" s="173"/>
    </row>
    <row r="243" spans="1:18" ht="12.75" customHeight="1">
      <c r="A243" s="339"/>
      <c r="B243" s="173"/>
      <c r="C243" s="173"/>
      <c r="D243" s="173"/>
      <c r="E243" s="173"/>
      <c r="F243" s="173"/>
      <c r="G243" s="173"/>
      <c r="H243" s="173"/>
      <c r="I243" s="173"/>
      <c r="J243" s="173"/>
      <c r="K243" s="173"/>
      <c r="L243" s="173"/>
      <c r="M243" s="173"/>
      <c r="N243" s="173"/>
    </row>
    <row r="244" spans="1:1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8" ht="23.25">
      <c r="A245" s="1"/>
      <c r="B245" s="1"/>
      <c r="C245" s="1"/>
      <c r="D245" s="1"/>
      <c r="E245" s="1"/>
      <c r="F245" s="1"/>
      <c r="G245" s="1"/>
      <c r="H245" s="1"/>
      <c r="I245" s="1"/>
      <c r="J245" s="10" t="s">
        <v>12</v>
      </c>
      <c r="K245" s="12"/>
      <c r="L245" s="12"/>
      <c r="M245" s="12"/>
      <c r="N245" s="60" t="e">
        <f>N232+#REF!+N220+#REF!+N224</f>
        <v>#REF!</v>
      </c>
    </row>
    <row r="246" spans="1:18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40"/>
      <c r="K246" s="3"/>
      <c r="L246" s="3"/>
      <c r="M246" s="3"/>
      <c r="N246" s="61"/>
    </row>
    <row r="247" spans="1:18" ht="18.75" customHeight="1"/>
    <row r="248" spans="1:18" ht="23.25">
      <c r="D248" s="334"/>
      <c r="E248" s="334"/>
      <c r="F248" s="334"/>
      <c r="G248" s="334"/>
      <c r="H248" s="334"/>
      <c r="I248" s="334"/>
      <c r="J248" s="334"/>
      <c r="K248" s="334"/>
    </row>
    <row r="249" spans="1:18" ht="18">
      <c r="C249" s="43"/>
      <c r="D249" s="44"/>
      <c r="E249" s="335"/>
      <c r="F249" s="335"/>
      <c r="G249" s="335"/>
      <c r="H249" s="335"/>
      <c r="I249" s="335"/>
      <c r="J249" s="335"/>
      <c r="K249" s="1"/>
      <c r="L249" s="1"/>
    </row>
    <row r="250" spans="1:18" ht="15">
      <c r="A250" s="55"/>
      <c r="B250" s="56"/>
      <c r="C250" s="332"/>
      <c r="D250" s="332"/>
    </row>
    <row r="251" spans="1:18" ht="15">
      <c r="A251" s="333"/>
      <c r="B251" s="333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8" ht="20.25">
      <c r="A252" s="3"/>
      <c r="B252" s="1"/>
      <c r="C252" s="1"/>
      <c r="D252" s="346" t="s">
        <v>329</v>
      </c>
      <c r="E252" s="346"/>
      <c r="F252" s="346"/>
      <c r="G252" s="346"/>
      <c r="H252" s="346"/>
      <c r="I252" s="346"/>
      <c r="J252" s="346"/>
      <c r="K252" s="346"/>
      <c r="L252" s="50"/>
      <c r="M252" s="50"/>
      <c r="N252" s="4"/>
    </row>
    <row r="253" spans="1:18" ht="21.75">
      <c r="A253" s="1"/>
      <c r="D253" s="34"/>
      <c r="E253" s="408" t="s">
        <v>387</v>
      </c>
      <c r="F253" s="408"/>
      <c r="G253" s="408"/>
      <c r="H253" s="408"/>
      <c r="I253" s="408"/>
      <c r="J253" s="408"/>
      <c r="K253" s="34"/>
      <c r="L253" s="50"/>
      <c r="M253" s="50"/>
      <c r="N253" s="4"/>
    </row>
    <row r="254" spans="1:18" ht="20.25">
      <c r="A254" s="51" t="s">
        <v>342</v>
      </c>
      <c r="B254" s="348"/>
      <c r="C254" s="348"/>
      <c r="E254" s="34"/>
      <c r="F254" s="34"/>
      <c r="G254" s="34"/>
      <c r="H254" s="34"/>
      <c r="I254" s="34"/>
      <c r="J254" s="34"/>
      <c r="K254" s="34"/>
      <c r="L254" s="50"/>
      <c r="M254" s="50"/>
      <c r="N254" s="4"/>
    </row>
    <row r="255" spans="1:18" ht="12.75" customHeight="1">
      <c r="A255" s="396" t="s">
        <v>331</v>
      </c>
      <c r="B255" s="349" t="s">
        <v>2</v>
      </c>
      <c r="C255" s="349" t="s">
        <v>391</v>
      </c>
      <c r="D255" s="349" t="s">
        <v>328</v>
      </c>
      <c r="F255" s="397" t="s">
        <v>3</v>
      </c>
      <c r="G255" s="397"/>
      <c r="H255" s="397" t="s">
        <v>4</v>
      </c>
      <c r="I255" s="397"/>
      <c r="J255" s="397" t="s">
        <v>5</v>
      </c>
      <c r="K255" s="397"/>
      <c r="L255" s="349" t="s">
        <v>343</v>
      </c>
      <c r="M255" s="349"/>
      <c r="N255" s="343" t="s">
        <v>7</v>
      </c>
    </row>
    <row r="256" spans="1:18">
      <c r="A256" s="396"/>
      <c r="B256" s="349"/>
      <c r="C256" s="350"/>
      <c r="D256" s="350"/>
      <c r="F256" s="53" t="s">
        <v>8</v>
      </c>
      <c r="G256" s="53" t="s">
        <v>9</v>
      </c>
      <c r="H256" s="53" t="s">
        <v>8</v>
      </c>
      <c r="I256" s="53" t="s">
        <v>9</v>
      </c>
      <c r="J256" s="53" t="s">
        <v>8</v>
      </c>
      <c r="K256" s="53" t="s">
        <v>9</v>
      </c>
      <c r="L256" s="52" t="s">
        <v>8</v>
      </c>
      <c r="M256" s="52" t="s">
        <v>9</v>
      </c>
      <c r="N256" s="394"/>
      <c r="P256" s="108"/>
      <c r="Q256" s="108"/>
      <c r="R256" s="9"/>
    </row>
    <row r="257" spans="1:20" ht="12.75" customHeight="1">
      <c r="A257" s="350">
        <v>1</v>
      </c>
      <c r="B257" s="444"/>
      <c r="C257" s="360"/>
      <c r="D257" s="360"/>
      <c r="E257" s="447"/>
      <c r="F257" s="424"/>
      <c r="G257" s="409">
        <f>IF(ISNA(VLOOKUP(F257,'[2]P-ti'!K$2:M$151,3,FALSE)),IF(ISNA(VLOOKUP(F257,'[2]P-ti'!K$2:M$151,3,TRUE)),0,VLOOKUP(F257,'[2]P-ti'!K$2:M$151,3,TRUE)-1),VLOOKUP(F257,'[2]P-ti'!K$2:M$151,3,FALSE))</f>
        <v>0</v>
      </c>
      <c r="H257" s="7"/>
      <c r="I257" s="412">
        <f>IF(ISNA(VLOOKUP(H260,'[2]P-ti'!N$2:P$151,3,TRUE)),0,VLOOKUP(H260,'[2]P-ti'!N$2:P$151,3,TRUE))</f>
        <v>0</v>
      </c>
      <c r="J257" s="7"/>
      <c r="K257" s="406">
        <f>IF(ISNA(VLOOKUP(J260,'[2]P-ti'!O$2:P$151,2,TRUE)),0,VLOOKUP(J260,'[2]P-ti'!O$2:P$151,2,TRUE))</f>
        <v>0</v>
      </c>
      <c r="L257" s="350"/>
      <c r="M257" s="409">
        <f>IF(ISNA(VLOOKUP(L257,'[2]P-ti'!L$2:M$151,2,FALSE)),IF(ISNA(VLOOKUP(L257,'[2]P-ti'!L$2:M$151,2,TRUE)),0,VLOOKUP(L257,'[2]P-ti'!L$2:M$151,2,TRUE)-1),VLOOKUP(L257,'[2]P-ti'!L$2:M$151,2,FALSE))</f>
        <v>0</v>
      </c>
      <c r="N257" s="420">
        <f>G257+I257+K257+M257</f>
        <v>0</v>
      </c>
      <c r="P257" s="108"/>
      <c r="Q257" s="108"/>
      <c r="R257" s="9"/>
    </row>
    <row r="258" spans="1:20" ht="12.75" customHeight="1">
      <c r="A258" s="369"/>
      <c r="B258" s="445"/>
      <c r="C258" s="360"/>
      <c r="D258" s="360"/>
      <c r="E258" s="448"/>
      <c r="F258" s="425"/>
      <c r="G258" s="410"/>
      <c r="H258" s="6"/>
      <c r="I258" s="413"/>
      <c r="J258" s="7"/>
      <c r="K258" s="406"/>
      <c r="L258" s="369"/>
      <c r="M258" s="410"/>
      <c r="N258" s="421"/>
      <c r="P258" s="108"/>
      <c r="Q258" s="108"/>
      <c r="R258" s="9"/>
    </row>
    <row r="259" spans="1:20" ht="12.75" customHeight="1">
      <c r="A259" s="369"/>
      <c r="B259" s="445"/>
      <c r="C259" s="360"/>
      <c r="D259" s="360"/>
      <c r="E259" s="448"/>
      <c r="F259" s="425"/>
      <c r="G259" s="410"/>
      <c r="H259" s="7"/>
      <c r="I259" s="413"/>
      <c r="J259" s="7"/>
      <c r="K259" s="406"/>
      <c r="L259" s="369"/>
      <c r="M259" s="410"/>
      <c r="N259" s="421"/>
      <c r="P259" s="108"/>
      <c r="Q259" s="108"/>
      <c r="R259" s="9"/>
    </row>
    <row r="260" spans="1:20" ht="12.75" customHeight="1">
      <c r="A260" s="370"/>
      <c r="B260" s="446"/>
      <c r="C260" s="360"/>
      <c r="D260" s="360"/>
      <c r="E260" s="449"/>
      <c r="F260" s="426"/>
      <c r="G260" s="411"/>
      <c r="H260" s="7"/>
      <c r="I260" s="414"/>
      <c r="J260" s="7"/>
      <c r="K260" s="406"/>
      <c r="L260" s="370"/>
      <c r="M260" s="411"/>
      <c r="N260" s="422"/>
      <c r="P260" s="108"/>
      <c r="Q260" s="108"/>
      <c r="R260" s="9"/>
    </row>
    <row r="261" spans="1:20" ht="15.75" customHeight="1">
      <c r="A261" s="350">
        <v>2</v>
      </c>
      <c r="B261" s="381"/>
      <c r="C261" s="382"/>
      <c r="D261" s="419"/>
      <c r="E261" s="415"/>
      <c r="F261" s="424"/>
      <c r="G261" s="409">
        <f>IF(ISNA(VLOOKUP(F261,'[2]P-ti'!K$2:M$151,3,FALSE)),IF(ISNA(VLOOKUP(F261,'[2]P-ti'!K$2:M$151,3,TRUE)),0,VLOOKUP(F261,'[2]P-ti'!K$2:M$151,3,TRUE)-1),VLOOKUP(F261,'[2]P-ti'!K$2:M$151,3,FALSE))</f>
        <v>0</v>
      </c>
      <c r="H261" s="6"/>
      <c r="I261" s="412">
        <f>IF(ISNA(VLOOKUP(H264,'[2]P-ti'!N$2:P$151,3,TRUE)),0,VLOOKUP(H264,'[2]P-ti'!N$2:P$151,3,TRUE))</f>
        <v>0</v>
      </c>
      <c r="J261" s="6"/>
      <c r="K261" s="406">
        <f>IF(ISNA(VLOOKUP(J264,'[2]P-ti'!O$2:P$151,2,TRUE)),0,VLOOKUP(J264,'[2]P-ti'!O$2:P$151,2,TRUE))</f>
        <v>0</v>
      </c>
      <c r="L261" s="350"/>
      <c r="M261" s="409">
        <f>IF(ISNA(VLOOKUP(L261,'[2]P-ti'!L$2:M$151,2,FALSE)),IF(ISNA(VLOOKUP(L261,'[2]P-ti'!L$2:M$151,2,TRUE)),0,VLOOKUP(L261,'[2]P-ti'!L$2:M$151,2,TRUE)-1),VLOOKUP(L261,'[2]P-ti'!L$2:M$151,2,FALSE))</f>
        <v>0</v>
      </c>
      <c r="N261" s="420">
        <f>G261+I261+K261+M261</f>
        <v>0</v>
      </c>
      <c r="P261" s="108"/>
      <c r="Q261" s="108"/>
      <c r="R261" s="83"/>
      <c r="S261" s="75"/>
      <c r="T261" s="76"/>
    </row>
    <row r="262" spans="1:20" ht="15.75" customHeight="1">
      <c r="A262" s="369"/>
      <c r="B262" s="382"/>
      <c r="C262" s="382"/>
      <c r="D262" s="419"/>
      <c r="E262" s="416"/>
      <c r="F262" s="425"/>
      <c r="G262" s="410"/>
      <c r="H262" s="6"/>
      <c r="I262" s="413"/>
      <c r="J262" s="6"/>
      <c r="K262" s="406"/>
      <c r="L262" s="369"/>
      <c r="M262" s="410"/>
      <c r="N262" s="421"/>
      <c r="P262" s="9"/>
      <c r="Q262" s="82"/>
      <c r="R262" s="83"/>
      <c r="S262" s="75"/>
      <c r="T262" s="76"/>
    </row>
    <row r="263" spans="1:20" ht="15.75" customHeight="1">
      <c r="A263" s="369"/>
      <c r="B263" s="382"/>
      <c r="C263" s="382"/>
      <c r="D263" s="419"/>
      <c r="E263" s="416"/>
      <c r="F263" s="425"/>
      <c r="G263" s="410"/>
      <c r="H263" s="6"/>
      <c r="I263" s="413"/>
      <c r="J263" s="6"/>
      <c r="K263" s="406"/>
      <c r="L263" s="369"/>
      <c r="M263" s="410"/>
      <c r="N263" s="421"/>
      <c r="Q263" s="82"/>
      <c r="R263" s="83"/>
      <c r="S263" s="75"/>
      <c r="T263" s="76"/>
    </row>
    <row r="264" spans="1:20" ht="15.75" customHeight="1">
      <c r="A264" s="370"/>
      <c r="B264" s="383"/>
      <c r="C264" s="383"/>
      <c r="D264" s="423"/>
      <c r="E264" s="417"/>
      <c r="F264" s="426"/>
      <c r="G264" s="411"/>
      <c r="H264" s="7"/>
      <c r="I264" s="414"/>
      <c r="J264" s="7"/>
      <c r="K264" s="406"/>
      <c r="L264" s="370"/>
      <c r="M264" s="411"/>
      <c r="N264" s="422"/>
      <c r="Q264" s="82"/>
      <c r="R264" s="83"/>
      <c r="S264" s="75"/>
      <c r="T264" s="76"/>
    </row>
    <row r="265" spans="1:20" ht="15.75" customHeight="1">
      <c r="A265" s="350">
        <v>3</v>
      </c>
      <c r="B265" s="381"/>
      <c r="C265" s="381"/>
      <c r="D265" s="418"/>
      <c r="E265" s="415"/>
      <c r="F265" s="424"/>
      <c r="G265" s="409">
        <f>IF(ISNA(VLOOKUP(F265,'[2]P-ti'!K$2:M$151,3,FALSE)),IF(ISNA(VLOOKUP(F265,'[2]P-ti'!K$2:M$151,3,TRUE)),0,VLOOKUP(F265,'[2]P-ti'!K$2:M$151,3,TRUE)-1),VLOOKUP(F265,'[2]P-ti'!K$2:M$151,3,FALSE))</f>
        <v>0</v>
      </c>
      <c r="H265" s="6"/>
      <c r="I265" s="412">
        <f>IF(ISNA(VLOOKUP(H268,'[2]P-ti'!N$2:P$151,3,TRUE)),0,VLOOKUP(H268,'[2]P-ti'!N$2:P$151,3,TRUE))</f>
        <v>0</v>
      </c>
      <c r="J265" s="6"/>
      <c r="K265" s="406">
        <f>IF(ISNA(VLOOKUP(J268,'[2]P-ti'!O$2:P$151,2,TRUE)),0,VLOOKUP(J268,'[2]P-ti'!O$2:P$151,2,TRUE))</f>
        <v>0</v>
      </c>
      <c r="L265" s="350"/>
      <c r="M265" s="409">
        <f>IF(ISNA(VLOOKUP(L265,'[2]P-ti'!L$2:M$151,2,FALSE)),IF(ISNA(VLOOKUP(L265,'[2]P-ti'!L$2:M$151,2,TRUE)),0,VLOOKUP(L265,'[2]P-ti'!L$2:M$151,2,TRUE)-1),VLOOKUP(L265,'[2]P-ti'!L$2:M$151,2,FALSE))</f>
        <v>0</v>
      </c>
      <c r="N265" s="420">
        <f>G265+I265+K265+M265</f>
        <v>0</v>
      </c>
      <c r="Q265" s="82"/>
      <c r="R265" s="83"/>
      <c r="S265" s="75"/>
      <c r="T265" s="76"/>
    </row>
    <row r="266" spans="1:20" ht="15.75" customHeight="1">
      <c r="A266" s="369"/>
      <c r="B266" s="382"/>
      <c r="C266" s="382"/>
      <c r="D266" s="419"/>
      <c r="E266" s="416"/>
      <c r="F266" s="425"/>
      <c r="G266" s="410"/>
      <c r="H266" s="6"/>
      <c r="I266" s="413"/>
      <c r="J266" s="6"/>
      <c r="K266" s="406"/>
      <c r="L266" s="369"/>
      <c r="M266" s="410"/>
      <c r="N266" s="421"/>
      <c r="Q266" s="82"/>
      <c r="R266" s="83"/>
      <c r="S266" s="75"/>
      <c r="T266" s="76"/>
    </row>
    <row r="267" spans="1:20" ht="15.75" customHeight="1">
      <c r="A267" s="369"/>
      <c r="B267" s="382"/>
      <c r="C267" s="382"/>
      <c r="D267" s="419"/>
      <c r="E267" s="416"/>
      <c r="F267" s="425"/>
      <c r="G267" s="410"/>
      <c r="H267" s="6"/>
      <c r="I267" s="413"/>
      <c r="J267" s="6"/>
      <c r="K267" s="406"/>
      <c r="L267" s="369"/>
      <c r="M267" s="410"/>
      <c r="N267" s="421"/>
      <c r="S267" s="75"/>
      <c r="T267" s="76"/>
    </row>
    <row r="268" spans="1:20" ht="12.75" customHeight="1">
      <c r="A268" s="370"/>
      <c r="B268" s="383"/>
      <c r="C268" s="383"/>
      <c r="D268" s="423"/>
      <c r="E268" s="417"/>
      <c r="F268" s="426"/>
      <c r="G268" s="411"/>
      <c r="H268" s="7"/>
      <c r="I268" s="414"/>
      <c r="J268" s="7"/>
      <c r="K268" s="406"/>
      <c r="L268" s="370"/>
      <c r="M268" s="411"/>
      <c r="N268" s="422"/>
    </row>
    <row r="269" spans="1:20" ht="12.75" customHeight="1">
      <c r="A269" s="350">
        <v>4</v>
      </c>
      <c r="B269" s="381"/>
      <c r="C269" s="381"/>
      <c r="D269" s="418"/>
      <c r="E269" s="415"/>
      <c r="F269" s="350"/>
      <c r="G269" s="409">
        <f>IF(ISNA(VLOOKUP(F269,'[2]P-ti'!K$2:M$151,3,FALSE)),IF(ISNA(VLOOKUP(F269,'[2]P-ti'!K$2:M$151,3,TRUE)),0,VLOOKUP(F269,'[2]P-ti'!K$2:M$151,3,TRUE)-1),VLOOKUP(F269,'[2]P-ti'!K$2:M$151,3,FALSE))</f>
        <v>0</v>
      </c>
      <c r="H269" s="6"/>
      <c r="I269" s="412">
        <f>IF(ISNA(VLOOKUP(H272,'[2]P-ti'!N$2:P$151,3,TRUE)),0,VLOOKUP(H272,'[2]P-ti'!N$2:P$151,3,TRUE))</f>
        <v>0</v>
      </c>
      <c r="J269" s="6"/>
      <c r="K269" s="406">
        <f>IF(ISNA(VLOOKUP(J272,'[2]P-ti'!O$2:P$151,2,TRUE)),0,VLOOKUP(J272,'[2]P-ti'!O$2:P$151,2,TRUE))</f>
        <v>0</v>
      </c>
      <c r="L269" s="350"/>
      <c r="M269" s="409">
        <f>IF(ISNA(VLOOKUP(L269,'[2]P-ti'!L$2:M$151,2,FALSE)),IF(ISNA(VLOOKUP(L269,'[2]P-ti'!L$2:M$151,2,TRUE)),0,VLOOKUP(L269,'[2]P-ti'!L$2:M$151,2,TRUE)-1),VLOOKUP(L269,'[2]P-ti'!L$2:M$151,2,FALSE))</f>
        <v>0</v>
      </c>
      <c r="N269" s="420">
        <f>G269+I269+K269+M269</f>
        <v>0</v>
      </c>
    </row>
    <row r="270" spans="1:20" ht="12.75" customHeight="1">
      <c r="A270" s="369"/>
      <c r="B270" s="382"/>
      <c r="C270" s="382"/>
      <c r="D270" s="419"/>
      <c r="E270" s="416"/>
      <c r="F270" s="369"/>
      <c r="G270" s="410"/>
      <c r="H270" s="6"/>
      <c r="I270" s="413"/>
      <c r="J270" s="6"/>
      <c r="K270" s="406"/>
      <c r="L270" s="369"/>
      <c r="M270" s="410"/>
      <c r="N270" s="421"/>
    </row>
    <row r="271" spans="1:20" ht="12.75" customHeight="1">
      <c r="A271" s="369"/>
      <c r="B271" s="382"/>
      <c r="C271" s="382"/>
      <c r="D271" s="419"/>
      <c r="E271" s="416"/>
      <c r="F271" s="369"/>
      <c r="G271" s="410"/>
      <c r="H271" s="6"/>
      <c r="I271" s="413"/>
      <c r="J271" s="6"/>
      <c r="K271" s="406"/>
      <c r="L271" s="369"/>
      <c r="M271" s="410"/>
      <c r="N271" s="421"/>
    </row>
    <row r="272" spans="1:20" ht="12.75" customHeight="1">
      <c r="A272" s="370"/>
      <c r="B272" s="383"/>
      <c r="C272" s="383"/>
      <c r="D272" s="423"/>
      <c r="E272" s="417"/>
      <c r="F272" s="370"/>
      <c r="G272" s="411"/>
      <c r="H272" s="7"/>
      <c r="I272" s="414"/>
      <c r="J272" s="7"/>
      <c r="K272" s="406"/>
      <c r="L272" s="370"/>
      <c r="M272" s="411"/>
      <c r="N272" s="422"/>
    </row>
    <row r="273" spans="1:14" ht="12.75" customHeight="1">
      <c r="A273" s="350">
        <v>5</v>
      </c>
      <c r="B273" s="381"/>
      <c r="C273" s="381"/>
      <c r="D273" s="418"/>
      <c r="E273" s="415"/>
      <c r="F273" s="350"/>
      <c r="G273" s="409">
        <f>IF(ISNA(VLOOKUP(F273,'[2]P-ti'!K$2:M$151,3,FALSE)),IF(ISNA(VLOOKUP(F273,'[2]P-ti'!K$2:M$151,3,TRUE)),0,VLOOKUP(F273,'[2]P-ti'!K$2:M$151,3,TRUE)-1),VLOOKUP(F273,'[2]P-ti'!K$2:M$151,3,FALSE))</f>
        <v>0</v>
      </c>
      <c r="H273" s="6"/>
      <c r="I273" s="412">
        <f>IF(ISNA(VLOOKUP(H276,'[2]P-ti'!N$2:P$151,3,TRUE)),0,VLOOKUP(H276,'[2]P-ti'!N$2:P$151,3,TRUE))</f>
        <v>0</v>
      </c>
      <c r="J273" s="6"/>
      <c r="K273" s="406">
        <f>IF(ISNA(VLOOKUP(J276,'[2]P-ti'!O$2:P$151,2,TRUE)),0,VLOOKUP(J276,'[2]P-ti'!O$2:P$151,2,TRUE))</f>
        <v>0</v>
      </c>
      <c r="L273" s="350"/>
      <c r="M273" s="409">
        <f>IF(ISNA(VLOOKUP(L273,'[2]P-ti'!L$2:M$151,2,FALSE)),IF(ISNA(VLOOKUP(L273,'[2]P-ti'!L$2:M$151,2,TRUE)),0,VLOOKUP(L273,'[2]P-ti'!L$2:M$151,2,TRUE)-1),VLOOKUP(L273,'[2]P-ti'!L$2:M$151,2,FALSE))</f>
        <v>0</v>
      </c>
      <c r="N273" s="402">
        <f>G273+I273+K273+M273</f>
        <v>0</v>
      </c>
    </row>
    <row r="274" spans="1:14" ht="12.75" customHeight="1">
      <c r="A274" s="369"/>
      <c r="B274" s="382"/>
      <c r="C274" s="382"/>
      <c r="D274" s="419"/>
      <c r="E274" s="416"/>
      <c r="F274" s="369"/>
      <c r="G274" s="410"/>
      <c r="H274" s="6"/>
      <c r="I274" s="413"/>
      <c r="J274" s="6"/>
      <c r="K274" s="406"/>
      <c r="L274" s="369"/>
      <c r="M274" s="410"/>
      <c r="N274" s="403"/>
    </row>
    <row r="275" spans="1:14" ht="12.75" customHeight="1">
      <c r="A275" s="369"/>
      <c r="B275" s="382"/>
      <c r="C275" s="382"/>
      <c r="D275" s="419"/>
      <c r="E275" s="416"/>
      <c r="F275" s="369"/>
      <c r="G275" s="410"/>
      <c r="H275" s="6"/>
      <c r="I275" s="413"/>
      <c r="J275" s="6"/>
      <c r="K275" s="406"/>
      <c r="L275" s="369"/>
      <c r="M275" s="410"/>
      <c r="N275" s="403"/>
    </row>
    <row r="276" spans="1:14" ht="12.75" customHeight="1">
      <c r="A276" s="370"/>
      <c r="B276" s="383"/>
      <c r="C276" s="383"/>
      <c r="D276" s="423"/>
      <c r="E276" s="417"/>
      <c r="F276" s="370"/>
      <c r="G276" s="411"/>
      <c r="H276" s="7"/>
      <c r="I276" s="414"/>
      <c r="J276" s="7"/>
      <c r="K276" s="406"/>
      <c r="L276" s="370"/>
      <c r="M276" s="411"/>
      <c r="N276" s="404"/>
    </row>
    <row r="277" spans="1:14" ht="12.75" customHeight="1">
      <c r="A277" s="350">
        <v>6</v>
      </c>
      <c r="B277" s="381"/>
      <c r="C277" s="381"/>
      <c r="D277" s="418"/>
      <c r="E277" s="415"/>
      <c r="F277" s="407"/>
      <c r="G277" s="405">
        <f>IF(ISNA(VLOOKUP(F277,'[2]P-ti'!K$2:M$151,3,FALSE)),IF(ISNA(VLOOKUP(F277,'[2]P-ti'!K$2:M$151,3,TRUE)),0,VLOOKUP(F277,'[2]P-ti'!K$2:M$151,3,TRUE)-1),VLOOKUP(F277,'[2]P-ti'!K$2:M$151,3,FALSE))</f>
        <v>0</v>
      </c>
      <c r="H277" s="6"/>
      <c r="I277" s="406">
        <f>IF(ISNA(VLOOKUP(H280,'[2]P-ti'!N$2:P$151,3,TRUE)),0,VLOOKUP(H280,'[2]P-ti'!N$2:P$151,3,TRUE))</f>
        <v>0</v>
      </c>
      <c r="J277" s="6"/>
      <c r="K277" s="406">
        <f>IF(ISNA(VLOOKUP(J280,'[2]P-ti'!O$2:P$151,2,TRUE)),0,VLOOKUP(J280,'[2]P-ti'!O$2:P$151,2,TRUE))</f>
        <v>0</v>
      </c>
      <c r="L277" s="349"/>
      <c r="M277" s="405">
        <f>IF(ISNA(VLOOKUP(L277,'[2]P-ti'!L$2:M$151,2,FALSE)),IF(ISNA(VLOOKUP(L277,'[2]P-ti'!L$2:M$151,2,TRUE)),0,VLOOKUP(L277,'[2]P-ti'!L$2:M$151,2,TRUE)-1),VLOOKUP(L277,'[2]P-ti'!L$2:M$151,2,FALSE))</f>
        <v>0</v>
      </c>
      <c r="N277" s="395">
        <f>G277+I277+K277+M277</f>
        <v>0</v>
      </c>
    </row>
    <row r="278" spans="1:14" ht="12.75" customHeight="1">
      <c r="A278" s="369"/>
      <c r="B278" s="382"/>
      <c r="C278" s="382"/>
      <c r="D278" s="419"/>
      <c r="E278" s="416"/>
      <c r="F278" s="407"/>
      <c r="G278" s="406"/>
      <c r="H278" s="6"/>
      <c r="I278" s="406"/>
      <c r="J278" s="6"/>
      <c r="K278" s="406"/>
      <c r="L278" s="349"/>
      <c r="M278" s="406"/>
      <c r="N278" s="395"/>
    </row>
    <row r="279" spans="1:14" ht="12.75" customHeight="1">
      <c r="A279" s="369"/>
      <c r="B279" s="382"/>
      <c r="C279" s="382"/>
      <c r="D279" s="419"/>
      <c r="E279" s="416"/>
      <c r="F279" s="407"/>
      <c r="G279" s="406"/>
      <c r="H279" s="6"/>
      <c r="I279" s="406"/>
      <c r="J279" s="6"/>
      <c r="K279" s="406"/>
      <c r="L279" s="349"/>
      <c r="M279" s="406"/>
      <c r="N279" s="395"/>
    </row>
    <row r="280" spans="1:14" ht="12.75" customHeight="1">
      <c r="A280" s="370"/>
      <c r="B280" s="383"/>
      <c r="C280" s="383"/>
      <c r="D280" s="423"/>
      <c r="E280" s="417"/>
      <c r="F280" s="407"/>
      <c r="G280" s="406"/>
      <c r="H280" s="7"/>
      <c r="I280" s="406"/>
      <c r="J280" s="7"/>
      <c r="K280" s="406"/>
      <c r="L280" s="349"/>
      <c r="M280" s="406"/>
      <c r="N280" s="395"/>
    </row>
    <row r="281" spans="1:1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23.25">
      <c r="A282" s="1"/>
      <c r="B282" s="1"/>
      <c r="C282" s="1"/>
      <c r="D282" s="1"/>
      <c r="E282" s="1"/>
      <c r="F282" s="1"/>
      <c r="G282" s="1"/>
      <c r="H282" s="1"/>
      <c r="I282" s="1"/>
      <c r="J282" s="10" t="s">
        <v>12</v>
      </c>
      <c r="K282" s="12"/>
      <c r="L282" s="12"/>
      <c r="M282" s="12"/>
      <c r="N282" s="60">
        <f>N265+N277+N269+N257+N261</f>
        <v>0</v>
      </c>
    </row>
    <row r="283" spans="1:14" ht="23.25">
      <c r="A283" s="1"/>
      <c r="B283" s="1"/>
      <c r="C283" s="1"/>
      <c r="D283" s="1"/>
      <c r="E283" s="1"/>
      <c r="F283" s="1"/>
      <c r="G283" s="1"/>
      <c r="H283" s="1"/>
      <c r="I283" s="1"/>
      <c r="J283" s="40"/>
      <c r="K283" s="3"/>
      <c r="L283" s="3"/>
      <c r="M283" s="3"/>
      <c r="N283" s="61"/>
    </row>
    <row r="284" spans="1:14" ht="23.25">
      <c r="A284" s="3"/>
      <c r="B284" s="3"/>
      <c r="C284" s="3"/>
      <c r="D284" s="3"/>
      <c r="E284" s="3"/>
      <c r="F284" s="3"/>
      <c r="G284" s="3"/>
      <c r="H284" s="3"/>
      <c r="I284" s="3"/>
      <c r="J284" s="40"/>
      <c r="K284" s="3"/>
      <c r="L284" s="3"/>
      <c r="M284" s="3"/>
      <c r="N284" s="61"/>
    </row>
    <row r="285" spans="1:14" ht="20.25">
      <c r="A285" s="3"/>
      <c r="B285" s="1"/>
      <c r="C285" s="1"/>
      <c r="D285" s="346" t="s">
        <v>329</v>
      </c>
      <c r="E285" s="346"/>
      <c r="F285" s="346"/>
      <c r="G285" s="346"/>
      <c r="H285" s="346"/>
      <c r="I285" s="346"/>
      <c r="J285" s="346"/>
      <c r="K285" s="346"/>
      <c r="L285" s="50"/>
      <c r="M285" s="50"/>
      <c r="N285" s="4"/>
    </row>
    <row r="286" spans="1:14" ht="21.75">
      <c r="A286" s="1"/>
      <c r="D286" s="34"/>
      <c r="E286" s="408" t="s">
        <v>387</v>
      </c>
      <c r="F286" s="408"/>
      <c r="G286" s="408"/>
      <c r="H286" s="408"/>
      <c r="I286" s="408"/>
      <c r="J286" s="408"/>
      <c r="K286" s="34"/>
      <c r="L286" s="50"/>
      <c r="M286" s="50"/>
      <c r="N286" s="4"/>
    </row>
    <row r="287" spans="1:14" ht="20.25">
      <c r="A287" s="51" t="s">
        <v>345</v>
      </c>
      <c r="B287" s="348"/>
      <c r="C287" s="348"/>
      <c r="E287" s="34"/>
      <c r="F287" s="34"/>
      <c r="G287" s="34"/>
      <c r="H287" s="34"/>
      <c r="I287" s="34"/>
      <c r="J287" s="34"/>
      <c r="K287" s="34"/>
      <c r="L287" s="50"/>
      <c r="M287" s="50"/>
      <c r="N287" s="4"/>
    </row>
    <row r="288" spans="1:14" ht="12.75" customHeight="1">
      <c r="A288" s="396" t="s">
        <v>331</v>
      </c>
      <c r="B288" s="349" t="s">
        <v>2</v>
      </c>
      <c r="C288" s="349" t="s">
        <v>391</v>
      </c>
      <c r="D288" s="349" t="s">
        <v>328</v>
      </c>
      <c r="F288" s="397" t="s">
        <v>3</v>
      </c>
      <c r="G288" s="397"/>
      <c r="H288" s="397" t="s">
        <v>4</v>
      </c>
      <c r="I288" s="397"/>
      <c r="J288" s="397" t="s">
        <v>5</v>
      </c>
      <c r="K288" s="397"/>
      <c r="L288" s="349" t="s">
        <v>343</v>
      </c>
      <c r="M288" s="349"/>
      <c r="N288" s="343" t="s">
        <v>7</v>
      </c>
    </row>
    <row r="289" spans="1:18">
      <c r="A289" s="396"/>
      <c r="B289" s="349"/>
      <c r="C289" s="349"/>
      <c r="D289" s="349"/>
      <c r="F289" s="53" t="s">
        <v>8</v>
      </c>
      <c r="G289" s="53" t="s">
        <v>9</v>
      </c>
      <c r="H289" s="53" t="s">
        <v>8</v>
      </c>
      <c r="I289" s="53" t="s">
        <v>9</v>
      </c>
      <c r="J289" s="53" t="s">
        <v>8</v>
      </c>
      <c r="K289" s="53" t="s">
        <v>9</v>
      </c>
      <c r="L289" s="52" t="s">
        <v>8</v>
      </c>
      <c r="M289" s="52" t="s">
        <v>9</v>
      </c>
      <c r="N289" s="394"/>
    </row>
    <row r="290" spans="1:18" ht="12.75" customHeight="1">
      <c r="A290" s="350">
        <v>1</v>
      </c>
      <c r="B290" s="381"/>
      <c r="C290" s="381"/>
      <c r="D290" s="427"/>
      <c r="E290" s="415"/>
      <c r="F290" s="424"/>
      <c r="G290" s="409">
        <f>IF(ISNA(VLOOKUP(F290,'[2]P-ti'!K$2:M$151,3,FALSE)),IF(ISNA(VLOOKUP(F290,'[2]P-ti'!K$2:M$151,3,TRUE)),0,VLOOKUP(F290,'[2]P-ti'!K$2:M$151,3,TRUE)-1),VLOOKUP(F290,'[2]P-ti'!K$2:M$151,3,FALSE))</f>
        <v>0</v>
      </c>
      <c r="H290" s="7"/>
      <c r="I290" s="412">
        <f>IF(ISNA(VLOOKUP(H293,'[2]P-ti'!N$2:P$151,3,TRUE)),0,VLOOKUP(H293,'[2]P-ti'!N$2:P$151,3,TRUE))</f>
        <v>0</v>
      </c>
      <c r="J290" s="7"/>
      <c r="K290" s="406">
        <f>IF(ISNA(VLOOKUP(J293,'[2]P-ti'!O$2:P$151,2,TRUE)),0,VLOOKUP(J293,'[2]P-ti'!O$2:P$151,2,TRUE))</f>
        <v>0</v>
      </c>
      <c r="L290" s="350"/>
      <c r="M290" s="409">
        <f>IF(ISNA(VLOOKUP(L290,'[2]P-ti'!L$2:M$151,2,FALSE)),IF(ISNA(VLOOKUP(L290,'[2]P-ti'!L$2:M$151,2,TRUE)),0,VLOOKUP(L290,'[2]P-ti'!L$2:M$151,2,TRUE)-1),VLOOKUP(L290,'[2]P-ti'!L$2:M$151,2,FALSE))</f>
        <v>0</v>
      </c>
      <c r="N290" s="420">
        <f>G290+I290+K290+M290</f>
        <v>0</v>
      </c>
    </row>
    <row r="291" spans="1:18" ht="12.75" customHeight="1">
      <c r="A291" s="369"/>
      <c r="B291" s="382"/>
      <c r="C291" s="382"/>
      <c r="D291" s="428"/>
      <c r="E291" s="416"/>
      <c r="F291" s="425"/>
      <c r="G291" s="410"/>
      <c r="H291" s="6"/>
      <c r="I291" s="413"/>
      <c r="J291" s="7"/>
      <c r="K291" s="406"/>
      <c r="L291" s="369"/>
      <c r="M291" s="410"/>
      <c r="N291" s="421"/>
      <c r="P291" s="108"/>
      <c r="Q291" s="108"/>
      <c r="R291" s="9"/>
    </row>
    <row r="292" spans="1:18" ht="12.75" customHeight="1">
      <c r="A292" s="369"/>
      <c r="B292" s="382"/>
      <c r="C292" s="382"/>
      <c r="D292" s="428"/>
      <c r="E292" s="416"/>
      <c r="F292" s="425"/>
      <c r="G292" s="410"/>
      <c r="H292" s="7"/>
      <c r="I292" s="413"/>
      <c r="J292" s="7"/>
      <c r="K292" s="406"/>
      <c r="L292" s="369"/>
      <c r="M292" s="410"/>
      <c r="N292" s="421"/>
      <c r="P292" s="108"/>
      <c r="Q292" s="108"/>
      <c r="R292" s="9"/>
    </row>
    <row r="293" spans="1:18" ht="12.75" customHeight="1">
      <c r="A293" s="370"/>
      <c r="B293" s="383"/>
      <c r="C293" s="383"/>
      <c r="D293" s="429"/>
      <c r="E293" s="417"/>
      <c r="F293" s="426"/>
      <c r="G293" s="411"/>
      <c r="H293" s="7"/>
      <c r="I293" s="414"/>
      <c r="J293" s="7"/>
      <c r="K293" s="406"/>
      <c r="L293" s="370"/>
      <c r="M293" s="411"/>
      <c r="N293" s="422"/>
      <c r="P293" s="108"/>
      <c r="Q293" s="108"/>
      <c r="R293" s="9"/>
    </row>
    <row r="294" spans="1:18" ht="12.75" customHeight="1">
      <c r="A294" s="350">
        <v>2</v>
      </c>
      <c r="B294" s="381"/>
      <c r="C294" s="381"/>
      <c r="D294" s="418"/>
      <c r="E294" s="415"/>
      <c r="F294" s="424"/>
      <c r="G294" s="409">
        <f>IF(ISNA(VLOOKUP(F294,'[2]P-ti'!K$2:M$151,3,FALSE)),IF(ISNA(VLOOKUP(F294,'[2]P-ti'!K$2:M$151,3,TRUE)),0,VLOOKUP(F294,'[2]P-ti'!K$2:M$151,3,TRUE)-1),VLOOKUP(F294,'[2]P-ti'!K$2:M$151,3,FALSE))</f>
        <v>0</v>
      </c>
      <c r="H294" s="6"/>
      <c r="I294" s="412">
        <f>IF(ISNA(VLOOKUP(H297,'[2]P-ti'!N$2:P$151,3,TRUE)),0,VLOOKUP(H297,'[2]P-ti'!N$2:P$151,3,TRUE))</f>
        <v>0</v>
      </c>
      <c r="J294" s="6"/>
      <c r="K294" s="406">
        <f>IF(ISNA(VLOOKUP(J297,'[2]P-ti'!O$2:P$151,2,TRUE)),0,VLOOKUP(J297,'[2]P-ti'!O$2:P$151,2,TRUE))</f>
        <v>0</v>
      </c>
      <c r="L294" s="350"/>
      <c r="M294" s="409">
        <f>IF(ISNA(VLOOKUP(L294,'[2]P-ti'!L$2:M$151,2,FALSE)),IF(ISNA(VLOOKUP(L294,'[2]P-ti'!L$2:M$151,2,TRUE)),0,VLOOKUP(L294,'[2]P-ti'!L$2:M$151,2,TRUE)-1),VLOOKUP(L294,'[2]P-ti'!L$2:M$151,2,FALSE))</f>
        <v>0</v>
      </c>
      <c r="N294" s="420">
        <f>G294+I294+K294+M294</f>
        <v>0</v>
      </c>
      <c r="P294" s="108"/>
      <c r="Q294" s="108"/>
      <c r="R294" s="9"/>
    </row>
    <row r="295" spans="1:18" ht="12.75" customHeight="1">
      <c r="A295" s="369"/>
      <c r="B295" s="382"/>
      <c r="C295" s="382"/>
      <c r="D295" s="419"/>
      <c r="E295" s="416"/>
      <c r="F295" s="425"/>
      <c r="G295" s="410"/>
      <c r="H295" s="6"/>
      <c r="I295" s="413"/>
      <c r="J295" s="6"/>
      <c r="K295" s="406"/>
      <c r="L295" s="369"/>
      <c r="M295" s="410"/>
      <c r="N295" s="421"/>
      <c r="P295" s="108"/>
      <c r="Q295" s="108"/>
      <c r="R295" s="9"/>
    </row>
    <row r="296" spans="1:18" ht="12.75" customHeight="1">
      <c r="A296" s="369"/>
      <c r="B296" s="382"/>
      <c r="C296" s="382"/>
      <c r="D296" s="419"/>
      <c r="E296" s="416"/>
      <c r="F296" s="425"/>
      <c r="G296" s="410"/>
      <c r="H296" s="6"/>
      <c r="I296" s="413"/>
      <c r="J296" s="6"/>
      <c r="K296" s="406"/>
      <c r="L296" s="369"/>
      <c r="M296" s="410"/>
      <c r="N296" s="421"/>
      <c r="P296" s="108"/>
      <c r="Q296" s="108"/>
      <c r="R296" s="9"/>
    </row>
    <row r="297" spans="1:18" ht="12.75" customHeight="1">
      <c r="A297" s="370"/>
      <c r="B297" s="383"/>
      <c r="C297" s="383"/>
      <c r="D297" s="423"/>
      <c r="E297" s="417"/>
      <c r="F297" s="426"/>
      <c r="G297" s="411"/>
      <c r="H297" s="7"/>
      <c r="I297" s="414"/>
      <c r="J297" s="7"/>
      <c r="K297" s="406"/>
      <c r="L297" s="370"/>
      <c r="M297" s="411"/>
      <c r="N297" s="422"/>
      <c r="P297" s="9"/>
      <c r="Q297" s="9"/>
      <c r="R297" s="9"/>
    </row>
    <row r="298" spans="1:18" ht="12.75" customHeight="1">
      <c r="A298" s="350">
        <v>3</v>
      </c>
      <c r="B298" s="381"/>
      <c r="C298" s="381"/>
      <c r="D298" s="418"/>
      <c r="E298" s="415"/>
      <c r="F298" s="424"/>
      <c r="G298" s="409">
        <f>IF(ISNA(VLOOKUP(F298,'[2]P-ti'!K$2:M$151,3,FALSE)),IF(ISNA(VLOOKUP(F298,'[2]P-ti'!K$2:M$151,3,TRUE)),0,VLOOKUP(F298,'[2]P-ti'!K$2:M$151,3,TRUE)-1),VLOOKUP(F298,'[2]P-ti'!K$2:M$151,3,FALSE))</f>
        <v>0</v>
      </c>
      <c r="H298" s="6"/>
      <c r="I298" s="412">
        <f>IF(ISNA(VLOOKUP(H301,'[2]P-ti'!N$2:P$151,3,TRUE)),0,VLOOKUP(H301,'[2]P-ti'!N$2:P$151,3,TRUE))</f>
        <v>0</v>
      </c>
      <c r="J298" s="6"/>
      <c r="K298" s="406">
        <f>IF(ISNA(VLOOKUP(J301,'[2]P-ti'!O$2:P$151,2,TRUE)),0,VLOOKUP(J301,'[2]P-ti'!O$2:P$151,2,TRUE))</f>
        <v>0</v>
      </c>
      <c r="L298" s="350"/>
      <c r="M298" s="409">
        <f>IF(ISNA(VLOOKUP(L298,'[2]P-ti'!L$2:M$151,2,FALSE)),IF(ISNA(VLOOKUP(L298,'[2]P-ti'!L$2:M$151,2,TRUE)),0,VLOOKUP(L298,'[2]P-ti'!L$2:M$151,2,TRUE)-1),VLOOKUP(L298,'[2]P-ti'!L$2:M$151,2,FALSE))</f>
        <v>0</v>
      </c>
      <c r="N298" s="420">
        <f>G298+I298+K298+M298</f>
        <v>0</v>
      </c>
    </row>
    <row r="299" spans="1:18" ht="12.75" customHeight="1">
      <c r="A299" s="369"/>
      <c r="B299" s="382"/>
      <c r="C299" s="382"/>
      <c r="D299" s="419"/>
      <c r="E299" s="416"/>
      <c r="F299" s="425"/>
      <c r="G299" s="410"/>
      <c r="H299" s="6"/>
      <c r="I299" s="413"/>
      <c r="J299" s="6"/>
      <c r="K299" s="406"/>
      <c r="L299" s="369"/>
      <c r="M299" s="410"/>
      <c r="N299" s="421"/>
    </row>
    <row r="300" spans="1:18" ht="12.75" customHeight="1">
      <c r="A300" s="369"/>
      <c r="B300" s="382"/>
      <c r="C300" s="382"/>
      <c r="D300" s="419"/>
      <c r="E300" s="416"/>
      <c r="F300" s="425"/>
      <c r="G300" s="410"/>
      <c r="H300" s="6"/>
      <c r="I300" s="413"/>
      <c r="J300" s="6"/>
      <c r="K300" s="406"/>
      <c r="L300" s="369"/>
      <c r="M300" s="410"/>
      <c r="N300" s="421"/>
    </row>
    <row r="301" spans="1:18" ht="12.75" customHeight="1">
      <c r="A301" s="370"/>
      <c r="B301" s="383"/>
      <c r="C301" s="383"/>
      <c r="D301" s="423"/>
      <c r="E301" s="417"/>
      <c r="F301" s="426"/>
      <c r="G301" s="411"/>
      <c r="H301" s="7"/>
      <c r="I301" s="414"/>
      <c r="J301" s="7"/>
      <c r="K301" s="406"/>
      <c r="L301" s="370"/>
      <c r="M301" s="411"/>
      <c r="N301" s="422"/>
    </row>
    <row r="302" spans="1:18" ht="12.75" customHeight="1">
      <c r="A302" s="350">
        <v>4</v>
      </c>
      <c r="B302" s="381"/>
      <c r="C302" s="381"/>
      <c r="D302" s="418"/>
      <c r="E302" s="415"/>
      <c r="F302" s="350"/>
      <c r="G302" s="409">
        <f>IF(ISNA(VLOOKUP(F302,'[2]P-ti'!K$2:M$151,3,FALSE)),IF(ISNA(VLOOKUP(F302,'[2]P-ti'!K$2:M$151,3,TRUE)),0,VLOOKUP(F302,'[2]P-ti'!K$2:M$151,3,TRUE)-1),VLOOKUP(F302,'[2]P-ti'!K$2:M$151,3,FALSE))</f>
        <v>0</v>
      </c>
      <c r="H302" s="6"/>
      <c r="I302" s="412">
        <f>IF(ISNA(VLOOKUP(H305,'[2]P-ti'!N$2:P$151,3,TRUE)),0,VLOOKUP(H305,'[2]P-ti'!N$2:P$151,3,TRUE))</f>
        <v>0</v>
      </c>
      <c r="J302" s="6"/>
      <c r="K302" s="406">
        <f>IF(ISNA(VLOOKUP(J305,'[2]P-ti'!O$2:P$151,2,TRUE)),0,VLOOKUP(J305,'[2]P-ti'!O$2:P$151,2,TRUE))</f>
        <v>0</v>
      </c>
      <c r="L302" s="350"/>
      <c r="M302" s="409">
        <f>IF(ISNA(VLOOKUP(L302,'[2]P-ti'!L$2:M$151,2,FALSE)),IF(ISNA(VLOOKUP(L302,'[2]P-ti'!L$2:M$151,2,TRUE)),0,VLOOKUP(L302,'[2]P-ti'!L$2:M$151,2,TRUE)-1),VLOOKUP(L302,'[2]P-ti'!L$2:M$151,2,FALSE))</f>
        <v>0</v>
      </c>
      <c r="N302" s="420">
        <f>G302+I302+K302+M302</f>
        <v>0</v>
      </c>
    </row>
    <row r="303" spans="1:18" ht="12.75" customHeight="1">
      <c r="A303" s="369"/>
      <c r="B303" s="382"/>
      <c r="C303" s="382"/>
      <c r="D303" s="419"/>
      <c r="E303" s="416"/>
      <c r="F303" s="369"/>
      <c r="G303" s="410"/>
      <c r="H303" s="6"/>
      <c r="I303" s="413"/>
      <c r="J303" s="6"/>
      <c r="K303" s="406"/>
      <c r="L303" s="369"/>
      <c r="M303" s="410"/>
      <c r="N303" s="421"/>
    </row>
    <row r="304" spans="1:18" ht="12.75" customHeight="1">
      <c r="A304" s="369"/>
      <c r="B304" s="382"/>
      <c r="C304" s="382"/>
      <c r="D304" s="419"/>
      <c r="E304" s="416"/>
      <c r="F304" s="369"/>
      <c r="G304" s="410"/>
      <c r="H304" s="6"/>
      <c r="I304" s="413"/>
      <c r="J304" s="6"/>
      <c r="K304" s="406"/>
      <c r="L304" s="369"/>
      <c r="M304" s="410"/>
      <c r="N304" s="421"/>
    </row>
    <row r="305" spans="1:14" ht="12.75" customHeight="1">
      <c r="A305" s="370"/>
      <c r="B305" s="383"/>
      <c r="C305" s="383"/>
      <c r="D305" s="423"/>
      <c r="E305" s="417"/>
      <c r="F305" s="370"/>
      <c r="G305" s="411"/>
      <c r="H305" s="7"/>
      <c r="I305" s="414"/>
      <c r="J305" s="7"/>
      <c r="K305" s="406"/>
      <c r="L305" s="370"/>
      <c r="M305" s="411"/>
      <c r="N305" s="422"/>
    </row>
    <row r="306" spans="1:14" ht="12.75" customHeight="1">
      <c r="A306" s="350">
        <v>5</v>
      </c>
      <c r="B306" s="381"/>
      <c r="C306" s="381"/>
      <c r="D306" s="418"/>
      <c r="E306" s="415"/>
      <c r="F306" s="350"/>
      <c r="G306" s="409">
        <f>IF(ISNA(VLOOKUP(F306,'[2]P-ti'!K$2:M$151,3,FALSE)),IF(ISNA(VLOOKUP(F306,'[2]P-ti'!K$2:M$151,3,TRUE)),0,VLOOKUP(F306,'[2]P-ti'!K$2:M$151,3,TRUE)-1),VLOOKUP(F306,'[2]P-ti'!K$2:M$151,3,FALSE))</f>
        <v>0</v>
      </c>
      <c r="H306" s="6"/>
      <c r="I306" s="412">
        <f>IF(ISNA(VLOOKUP(H309,'[2]P-ti'!N$2:P$151,3,TRUE)),0,VLOOKUP(H309,'[2]P-ti'!N$2:P$151,3,TRUE))</f>
        <v>0</v>
      </c>
      <c r="J306" s="6"/>
      <c r="K306" s="406">
        <f>IF(ISNA(VLOOKUP(J309,'[2]P-ti'!O$2:P$151,2,TRUE)),0,VLOOKUP(J309,'[2]P-ti'!O$2:P$151,2,TRUE))</f>
        <v>0</v>
      </c>
      <c r="L306" s="350"/>
      <c r="M306" s="409">
        <f>IF(ISNA(VLOOKUP(L306,'[2]P-ti'!L$2:M$151,2,FALSE)),IF(ISNA(VLOOKUP(L306,'[2]P-ti'!L$2:M$151,2,TRUE)),0,VLOOKUP(L306,'[2]P-ti'!L$2:M$151,2,TRUE)-1),VLOOKUP(L306,'[2]P-ti'!L$2:M$151,2,FALSE))</f>
        <v>0</v>
      </c>
      <c r="N306" s="402">
        <f>G306+I306+K306+M306</f>
        <v>0</v>
      </c>
    </row>
    <row r="307" spans="1:14" ht="12.75" customHeight="1">
      <c r="A307" s="369"/>
      <c r="B307" s="382"/>
      <c r="C307" s="382"/>
      <c r="D307" s="419"/>
      <c r="E307" s="416"/>
      <c r="F307" s="369"/>
      <c r="G307" s="410"/>
      <c r="H307" s="6"/>
      <c r="I307" s="413"/>
      <c r="J307" s="6"/>
      <c r="K307" s="406"/>
      <c r="L307" s="369"/>
      <c r="M307" s="410"/>
      <c r="N307" s="403"/>
    </row>
    <row r="308" spans="1:14" ht="12.75" customHeight="1">
      <c r="A308" s="369"/>
      <c r="B308" s="382"/>
      <c r="C308" s="382"/>
      <c r="D308" s="419"/>
      <c r="E308" s="416"/>
      <c r="F308" s="369"/>
      <c r="G308" s="410"/>
      <c r="H308" s="6"/>
      <c r="I308" s="413"/>
      <c r="J308" s="6"/>
      <c r="K308" s="406"/>
      <c r="L308" s="369"/>
      <c r="M308" s="410"/>
      <c r="N308" s="403"/>
    </row>
    <row r="309" spans="1:14" ht="12.75" customHeight="1">
      <c r="A309" s="370"/>
      <c r="B309" s="383"/>
      <c r="C309" s="383"/>
      <c r="D309" s="423"/>
      <c r="E309" s="417"/>
      <c r="F309" s="370"/>
      <c r="G309" s="411"/>
      <c r="H309" s="7"/>
      <c r="I309" s="414"/>
      <c r="J309" s="7"/>
      <c r="K309" s="406"/>
      <c r="L309" s="370"/>
      <c r="M309" s="411"/>
      <c r="N309" s="404"/>
    </row>
    <row r="310" spans="1:14" ht="12.75" customHeight="1">
      <c r="A310" s="350">
        <v>6</v>
      </c>
      <c r="B310" s="381"/>
      <c r="C310" s="381"/>
      <c r="D310" s="418"/>
      <c r="E310" s="415"/>
      <c r="F310" s="407"/>
      <c r="G310" s="405">
        <f>IF(ISNA(VLOOKUP(F310,'[2]P-ti'!K$2:M$151,3,FALSE)),IF(ISNA(VLOOKUP(F310,'[2]P-ti'!K$2:M$151,3,TRUE)),0,VLOOKUP(F310,'[2]P-ti'!K$2:M$151,3,TRUE)-1),VLOOKUP(F310,'[2]P-ti'!K$2:M$151,3,FALSE))</f>
        <v>0</v>
      </c>
      <c r="H310" s="6"/>
      <c r="I310" s="406">
        <f>IF(ISNA(VLOOKUP(H313,'[2]P-ti'!N$2:P$151,3,TRUE)),0,VLOOKUP(H313,'[2]P-ti'!N$2:P$151,3,TRUE))</f>
        <v>0</v>
      </c>
      <c r="J310" s="6"/>
      <c r="K310" s="406">
        <f>IF(ISNA(VLOOKUP(J313,'[2]P-ti'!O$2:P$151,2,TRUE)),0,VLOOKUP(J313,'[2]P-ti'!O$2:P$151,2,TRUE))</f>
        <v>0</v>
      </c>
      <c r="L310" s="349"/>
      <c r="M310" s="405">
        <f>IF(ISNA(VLOOKUP(L310,'[2]P-ti'!L$2:M$151,2,FALSE)),IF(ISNA(VLOOKUP(L310,'[2]P-ti'!L$2:M$151,2,TRUE)),0,VLOOKUP(L310,'[2]P-ti'!L$2:M$151,2,TRUE)-1),VLOOKUP(L310,'[2]P-ti'!L$2:M$151,2,FALSE))</f>
        <v>0</v>
      </c>
      <c r="N310" s="395">
        <f>G310+I310+K310+M310</f>
        <v>0</v>
      </c>
    </row>
    <row r="311" spans="1:14" ht="12.75" customHeight="1">
      <c r="A311" s="369"/>
      <c r="B311" s="382"/>
      <c r="C311" s="382"/>
      <c r="D311" s="419"/>
      <c r="E311" s="416"/>
      <c r="F311" s="407"/>
      <c r="G311" s="406"/>
      <c r="H311" s="6"/>
      <c r="I311" s="406"/>
      <c r="J311" s="6"/>
      <c r="K311" s="406"/>
      <c r="L311" s="349"/>
      <c r="M311" s="406"/>
      <c r="N311" s="395"/>
    </row>
    <row r="312" spans="1:14" ht="12.75" customHeight="1">
      <c r="A312" s="369"/>
      <c r="B312" s="382"/>
      <c r="C312" s="382"/>
      <c r="D312" s="419"/>
      <c r="E312" s="416"/>
      <c r="F312" s="407"/>
      <c r="G312" s="406"/>
      <c r="H312" s="6"/>
      <c r="I312" s="406"/>
      <c r="J312" s="6"/>
      <c r="K312" s="406"/>
      <c r="L312" s="349"/>
      <c r="M312" s="406"/>
      <c r="N312" s="395"/>
    </row>
    <row r="313" spans="1:14" ht="12.75" customHeight="1">
      <c r="A313" s="370"/>
      <c r="B313" s="383"/>
      <c r="C313" s="383"/>
      <c r="D313" s="423"/>
      <c r="E313" s="417"/>
      <c r="F313" s="407"/>
      <c r="G313" s="406"/>
      <c r="H313" s="7"/>
      <c r="I313" s="406"/>
      <c r="J313" s="7"/>
      <c r="K313" s="406"/>
      <c r="L313" s="349"/>
      <c r="M313" s="406"/>
      <c r="N313" s="395"/>
    </row>
    <row r="314" spans="1:14"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23.25">
      <c r="A315" s="3"/>
      <c r="B315" s="75"/>
      <c r="C315" s="3"/>
      <c r="D315" s="3"/>
      <c r="E315" s="1"/>
      <c r="F315" s="1"/>
      <c r="G315" s="1"/>
      <c r="H315" s="1"/>
      <c r="I315" s="1"/>
      <c r="J315" s="10" t="s">
        <v>12</v>
      </c>
      <c r="K315" s="12"/>
      <c r="L315" s="12"/>
      <c r="M315" s="12"/>
      <c r="N315" s="60">
        <f>N290+N294+N298+N302+N310</f>
        <v>0</v>
      </c>
    </row>
    <row r="316" spans="1:14" ht="23.25">
      <c r="A316" s="1"/>
      <c r="B316" s="1"/>
      <c r="C316" s="1"/>
      <c r="D316" s="1"/>
      <c r="E316" s="1"/>
      <c r="F316" s="1"/>
      <c r="G316" s="1"/>
      <c r="H316" s="1"/>
      <c r="I316" s="1"/>
      <c r="J316" s="40"/>
      <c r="K316" s="3"/>
      <c r="L316" s="3"/>
      <c r="M316" s="3"/>
      <c r="N316" s="61"/>
    </row>
    <row r="317" spans="1:14" ht="23.25">
      <c r="A317" s="1"/>
      <c r="B317" s="1"/>
      <c r="C317" s="1"/>
      <c r="D317" s="1"/>
      <c r="E317" s="1"/>
      <c r="F317" s="1"/>
      <c r="G317" s="1"/>
      <c r="H317" s="1"/>
      <c r="I317" s="1"/>
      <c r="J317" s="40"/>
      <c r="K317" s="3"/>
      <c r="L317" s="3"/>
      <c r="M317" s="3"/>
      <c r="N317" s="61"/>
    </row>
    <row r="318" spans="1:14" ht="20.25">
      <c r="A318" s="3"/>
      <c r="B318" s="1"/>
      <c r="C318" s="1"/>
      <c r="D318" s="346"/>
      <c r="E318" s="346"/>
      <c r="F318" s="346"/>
      <c r="G318" s="346"/>
      <c r="H318" s="346"/>
      <c r="I318" s="346"/>
      <c r="J318" s="346"/>
      <c r="K318" s="346"/>
      <c r="L318" s="50"/>
      <c r="M318" s="50"/>
      <c r="N318" s="4"/>
    </row>
    <row r="319" spans="1:14" ht="21.75">
      <c r="A319" s="1"/>
      <c r="D319" s="34"/>
      <c r="E319" s="408"/>
      <c r="F319" s="408"/>
      <c r="G319" s="408"/>
      <c r="H319" s="408"/>
      <c r="I319" s="408"/>
      <c r="J319" s="408"/>
      <c r="K319" s="34"/>
      <c r="L319" s="50"/>
      <c r="M319" s="50"/>
      <c r="N319" s="4"/>
    </row>
    <row r="320" spans="1:14" ht="20.25">
      <c r="A320" s="3"/>
      <c r="B320" s="1"/>
      <c r="C320" s="1"/>
      <c r="D320" s="346" t="s">
        <v>329</v>
      </c>
      <c r="E320" s="346"/>
      <c r="F320" s="346"/>
      <c r="G320" s="346"/>
      <c r="H320" s="346"/>
      <c r="I320" s="346"/>
      <c r="J320" s="346"/>
      <c r="K320" s="346"/>
      <c r="L320" s="50"/>
      <c r="M320" s="50"/>
      <c r="N320" s="4"/>
    </row>
    <row r="321" spans="1:18" ht="21.75">
      <c r="A321" s="1"/>
      <c r="D321" s="34"/>
      <c r="E321" s="408" t="s">
        <v>387</v>
      </c>
      <c r="F321" s="408"/>
      <c r="G321" s="408"/>
      <c r="H321" s="408"/>
      <c r="I321" s="408"/>
      <c r="J321" s="408"/>
      <c r="K321" s="34"/>
      <c r="L321" s="50"/>
      <c r="M321" s="50"/>
      <c r="N321" s="4"/>
    </row>
    <row r="322" spans="1:18" ht="20.25">
      <c r="A322" s="51" t="s">
        <v>351</v>
      </c>
      <c r="B322" s="348"/>
      <c r="C322" s="348"/>
      <c r="E322" s="34"/>
      <c r="F322" s="34"/>
      <c r="G322" s="34"/>
      <c r="H322" s="34"/>
      <c r="I322" s="34"/>
      <c r="J322" s="34"/>
      <c r="K322" s="34"/>
      <c r="L322" s="50"/>
      <c r="M322" s="50"/>
      <c r="N322" s="4"/>
    </row>
    <row r="323" spans="1:18" ht="12.75" customHeight="1">
      <c r="A323" s="396" t="s">
        <v>331</v>
      </c>
      <c r="B323" s="349" t="s">
        <v>2</v>
      </c>
      <c r="C323" s="349" t="s">
        <v>391</v>
      </c>
      <c r="D323" s="349" t="s">
        <v>328</v>
      </c>
      <c r="F323" s="397" t="s">
        <v>3</v>
      </c>
      <c r="G323" s="397"/>
      <c r="H323" s="397" t="s">
        <v>4</v>
      </c>
      <c r="I323" s="397"/>
      <c r="J323" s="397" t="s">
        <v>5</v>
      </c>
      <c r="K323" s="397"/>
      <c r="L323" s="349" t="s">
        <v>343</v>
      </c>
      <c r="M323" s="349"/>
      <c r="N323" s="343" t="s">
        <v>7</v>
      </c>
    </row>
    <row r="324" spans="1:18" ht="12.75" customHeight="1">
      <c r="A324" s="396"/>
      <c r="B324" s="349"/>
      <c r="C324" s="349"/>
      <c r="D324" s="349"/>
      <c r="F324" s="53" t="s">
        <v>8</v>
      </c>
      <c r="G324" s="53" t="s">
        <v>9</v>
      </c>
      <c r="H324" s="53" t="s">
        <v>8</v>
      </c>
      <c r="I324" s="53" t="s">
        <v>9</v>
      </c>
      <c r="J324" s="53" t="s">
        <v>8</v>
      </c>
      <c r="K324" s="53" t="s">
        <v>9</v>
      </c>
      <c r="L324" s="52" t="s">
        <v>8</v>
      </c>
      <c r="M324" s="52" t="s">
        <v>9</v>
      </c>
      <c r="N324" s="394"/>
    </row>
    <row r="325" spans="1:18" ht="12.75" customHeight="1">
      <c r="A325" s="350">
        <v>1</v>
      </c>
      <c r="B325" s="381"/>
      <c r="C325" s="381"/>
      <c r="D325" s="427"/>
      <c r="E325" s="415"/>
      <c r="F325" s="424"/>
      <c r="G325" s="409">
        <f>IF(ISNA(VLOOKUP(F325,'[2]P-ti'!K$2:M$151,3,FALSE)),IF(ISNA(VLOOKUP(F325,'[2]P-ti'!K$2:M$151,3,TRUE)),0,VLOOKUP(F325,'[2]P-ti'!K$2:M$151,3,TRUE)-1),VLOOKUP(F325,'[2]P-ti'!K$2:M$151,3,FALSE))</f>
        <v>0</v>
      </c>
      <c r="H325" s="7"/>
      <c r="I325" s="412">
        <f>IF(ISNA(VLOOKUP(H328,'[2]P-ti'!N$2:P$151,3,TRUE)),0,VLOOKUP(H328,'[2]P-ti'!N$2:P$151,3,TRUE))</f>
        <v>0</v>
      </c>
      <c r="J325" s="7"/>
      <c r="K325" s="406">
        <f>IF(ISNA(VLOOKUP(J328,'[2]P-ti'!O$2:P$151,2,TRUE)),0,VLOOKUP(J328,'[2]P-ti'!O$2:P$151,2,TRUE))</f>
        <v>0</v>
      </c>
      <c r="L325" s="350"/>
      <c r="M325" s="409">
        <f>IF(ISNA(VLOOKUP(L325,'[2]P-ti'!L$2:M$151,2,FALSE)),IF(ISNA(VLOOKUP(L325,'[2]P-ti'!L$2:M$151,2,TRUE)),0,VLOOKUP(L325,'[2]P-ti'!L$2:M$151,2,TRUE)-1),VLOOKUP(L325,'[2]P-ti'!L$2:M$151,2,FALSE))</f>
        <v>0</v>
      </c>
      <c r="N325" s="420">
        <f>G325+I325+K325+M325</f>
        <v>0</v>
      </c>
    </row>
    <row r="326" spans="1:18" ht="12.75" customHeight="1">
      <c r="A326" s="369"/>
      <c r="B326" s="382"/>
      <c r="C326" s="382"/>
      <c r="D326" s="428"/>
      <c r="E326" s="416"/>
      <c r="F326" s="425"/>
      <c r="G326" s="410"/>
      <c r="H326" s="6"/>
      <c r="I326" s="413"/>
      <c r="J326" s="7"/>
      <c r="K326" s="406"/>
      <c r="L326" s="369"/>
      <c r="M326" s="410"/>
      <c r="N326" s="421"/>
      <c r="P326" s="108"/>
      <c r="Q326" s="108"/>
      <c r="R326" s="9"/>
    </row>
    <row r="327" spans="1:18" ht="12.75" customHeight="1">
      <c r="A327" s="369"/>
      <c r="B327" s="382"/>
      <c r="C327" s="382"/>
      <c r="D327" s="428"/>
      <c r="E327" s="416"/>
      <c r="F327" s="425"/>
      <c r="G327" s="410"/>
      <c r="H327" s="7"/>
      <c r="I327" s="413"/>
      <c r="J327" s="7"/>
      <c r="K327" s="406"/>
      <c r="L327" s="369"/>
      <c r="M327" s="410"/>
      <c r="N327" s="421"/>
      <c r="P327" s="108"/>
      <c r="Q327" s="108"/>
      <c r="R327" s="9"/>
    </row>
    <row r="328" spans="1:18" ht="12.75" customHeight="1">
      <c r="A328" s="370"/>
      <c r="B328" s="383"/>
      <c r="C328" s="383"/>
      <c r="D328" s="429"/>
      <c r="E328" s="417"/>
      <c r="F328" s="426"/>
      <c r="G328" s="411"/>
      <c r="H328" s="7"/>
      <c r="I328" s="414"/>
      <c r="J328" s="7"/>
      <c r="K328" s="406"/>
      <c r="L328" s="370"/>
      <c r="M328" s="411"/>
      <c r="N328" s="422"/>
      <c r="P328" s="108"/>
      <c r="Q328" s="108"/>
      <c r="R328" s="9"/>
    </row>
    <row r="329" spans="1:18" ht="12.75" customHeight="1">
      <c r="A329" s="350">
        <v>2</v>
      </c>
      <c r="B329" s="381"/>
      <c r="C329" s="381"/>
      <c r="D329" s="418"/>
      <c r="E329" s="415"/>
      <c r="F329" s="424"/>
      <c r="G329" s="409">
        <f>IF(ISNA(VLOOKUP(F329,'[2]P-ti'!K$2:M$151,3,FALSE)),IF(ISNA(VLOOKUP(F329,'[2]P-ti'!K$2:M$151,3,TRUE)),0,VLOOKUP(F329,'[2]P-ti'!K$2:M$151,3,TRUE)-1),VLOOKUP(F329,'[2]P-ti'!K$2:M$151,3,FALSE))</f>
        <v>0</v>
      </c>
      <c r="H329" s="6"/>
      <c r="I329" s="412">
        <f>IF(ISNA(VLOOKUP(H332,'[2]P-ti'!N$2:P$151,3,TRUE)),0,VLOOKUP(H332,'[2]P-ti'!N$2:P$151,3,TRUE))</f>
        <v>0</v>
      </c>
      <c r="J329" s="6"/>
      <c r="K329" s="406">
        <f>IF(ISNA(VLOOKUP(J332,'[2]P-ti'!O$2:P$151,2,TRUE)),0,VLOOKUP(J332,'[2]P-ti'!O$2:P$151,2,TRUE))</f>
        <v>0</v>
      </c>
      <c r="L329" s="350"/>
      <c r="M329" s="409">
        <f>IF(ISNA(VLOOKUP(L329,'[2]P-ti'!L$2:M$151,2,FALSE)),IF(ISNA(VLOOKUP(L329,'[2]P-ti'!L$2:M$151,2,TRUE)),0,VLOOKUP(L329,'[2]P-ti'!L$2:M$151,2,TRUE)-1),VLOOKUP(L329,'[2]P-ti'!L$2:M$151,2,FALSE))</f>
        <v>0</v>
      </c>
      <c r="N329" s="420">
        <f>G329+I329+K329+M329</f>
        <v>0</v>
      </c>
      <c r="P329" s="108"/>
      <c r="Q329" s="108"/>
      <c r="R329" s="9"/>
    </row>
    <row r="330" spans="1:18" ht="12.75" customHeight="1">
      <c r="A330" s="369"/>
      <c r="B330" s="382"/>
      <c r="C330" s="382"/>
      <c r="D330" s="419"/>
      <c r="E330" s="416"/>
      <c r="F330" s="425"/>
      <c r="G330" s="410"/>
      <c r="H330" s="6"/>
      <c r="I330" s="413"/>
      <c r="J330" s="6"/>
      <c r="K330" s="406"/>
      <c r="L330" s="369"/>
      <c r="M330" s="410"/>
      <c r="N330" s="421"/>
      <c r="P330" s="108"/>
      <c r="Q330" s="108"/>
      <c r="R330" s="9"/>
    </row>
    <row r="331" spans="1:18" ht="12.75" customHeight="1">
      <c r="A331" s="369"/>
      <c r="B331" s="382"/>
      <c r="C331" s="382"/>
      <c r="D331" s="419"/>
      <c r="E331" s="416"/>
      <c r="F331" s="425"/>
      <c r="G331" s="410"/>
      <c r="H331" s="6"/>
      <c r="I331" s="413"/>
      <c r="J331" s="6"/>
      <c r="K331" s="406"/>
      <c r="L331" s="369"/>
      <c r="M331" s="410"/>
      <c r="N331" s="421"/>
      <c r="P331" s="108"/>
      <c r="Q331" s="108"/>
      <c r="R331" s="48"/>
    </row>
    <row r="332" spans="1:18" ht="12.75" customHeight="1">
      <c r="A332" s="370"/>
      <c r="B332" s="383"/>
      <c r="C332" s="383"/>
      <c r="D332" s="423"/>
      <c r="E332" s="417"/>
      <c r="F332" s="426"/>
      <c r="G332" s="411"/>
      <c r="H332" s="7"/>
      <c r="I332" s="414"/>
      <c r="J332" s="7"/>
      <c r="K332" s="406"/>
      <c r="L332" s="370"/>
      <c r="M332" s="411"/>
      <c r="N332" s="422"/>
      <c r="P332" s="108"/>
      <c r="Q332" s="108"/>
      <c r="R332" s="48"/>
    </row>
    <row r="333" spans="1:18" ht="12.75" customHeight="1">
      <c r="A333" s="350">
        <v>3</v>
      </c>
      <c r="B333" s="381"/>
      <c r="C333" s="381"/>
      <c r="D333" s="418"/>
      <c r="E333" s="415"/>
      <c r="F333" s="424"/>
      <c r="G333" s="409">
        <f>IF(ISNA(VLOOKUP(F333,'[2]P-ti'!K$2:M$151,3,FALSE)),IF(ISNA(VLOOKUP(F333,'[2]P-ti'!K$2:M$151,3,TRUE)),0,VLOOKUP(F333,'[2]P-ti'!K$2:M$151,3,TRUE)-1),VLOOKUP(F333,'[2]P-ti'!K$2:M$151,3,FALSE))</f>
        <v>0</v>
      </c>
      <c r="H333" s="6"/>
      <c r="I333" s="412">
        <f>IF(ISNA(VLOOKUP(H336,'[2]P-ti'!N$2:P$151,3,TRUE)),0,VLOOKUP(H336,'[2]P-ti'!N$2:P$151,3,TRUE))</f>
        <v>0</v>
      </c>
      <c r="J333" s="6"/>
      <c r="K333" s="406">
        <f>IF(ISNA(VLOOKUP(J336,'[2]P-ti'!O$2:P$151,2,TRUE)),0,VLOOKUP(J336,'[2]P-ti'!O$2:P$151,2,TRUE))</f>
        <v>0</v>
      </c>
      <c r="L333" s="350"/>
      <c r="M333" s="409">
        <f>IF(ISNA(VLOOKUP(L333,'[2]P-ti'!L$2:M$151,2,FALSE)),IF(ISNA(VLOOKUP(L333,'[2]P-ti'!L$2:M$151,2,TRUE)),0,VLOOKUP(L333,'[2]P-ti'!L$2:M$151,2,TRUE)-1),VLOOKUP(L333,'[2]P-ti'!L$2:M$151,2,FALSE))</f>
        <v>0</v>
      </c>
      <c r="N333" s="420">
        <f>G333+I333+K333+M333</f>
        <v>0</v>
      </c>
      <c r="P333" s="9"/>
      <c r="Q333" s="48"/>
      <c r="R333" s="48"/>
    </row>
    <row r="334" spans="1:18" ht="12.75" customHeight="1">
      <c r="A334" s="369"/>
      <c r="B334" s="382"/>
      <c r="C334" s="382"/>
      <c r="D334" s="419"/>
      <c r="E334" s="416"/>
      <c r="F334" s="425"/>
      <c r="G334" s="410"/>
      <c r="H334" s="6"/>
      <c r="I334" s="413"/>
      <c r="J334" s="6"/>
      <c r="K334" s="406"/>
      <c r="L334" s="369"/>
      <c r="M334" s="410"/>
      <c r="N334" s="421"/>
      <c r="Q334" s="48"/>
      <c r="R334" s="48"/>
    </row>
    <row r="335" spans="1:18" ht="12.75" customHeight="1">
      <c r="A335" s="369"/>
      <c r="B335" s="382"/>
      <c r="C335" s="382"/>
      <c r="D335" s="419"/>
      <c r="E335" s="416"/>
      <c r="F335" s="425"/>
      <c r="G335" s="410"/>
      <c r="H335" s="6"/>
      <c r="I335" s="413"/>
      <c r="J335" s="6"/>
      <c r="K335" s="406"/>
      <c r="L335" s="369"/>
      <c r="M335" s="410"/>
      <c r="N335" s="421"/>
      <c r="Q335" s="48"/>
      <c r="R335" s="48"/>
    </row>
    <row r="336" spans="1:18" ht="12.75" customHeight="1">
      <c r="A336" s="370"/>
      <c r="B336" s="383"/>
      <c r="C336" s="383"/>
      <c r="D336" s="423"/>
      <c r="E336" s="417"/>
      <c r="F336" s="426"/>
      <c r="G336" s="411"/>
      <c r="H336" s="7"/>
      <c r="I336" s="414"/>
      <c r="J336" s="7"/>
      <c r="K336" s="406"/>
      <c r="L336" s="370"/>
      <c r="M336" s="411"/>
      <c r="N336" s="422"/>
      <c r="Q336" s="48"/>
      <c r="R336" s="48"/>
    </row>
    <row r="337" spans="1:18" ht="12.75" customHeight="1">
      <c r="A337" s="350">
        <v>4</v>
      </c>
      <c r="B337" s="381"/>
      <c r="C337" s="381"/>
      <c r="D337" s="418"/>
      <c r="E337" s="415"/>
      <c r="F337" s="350"/>
      <c r="G337" s="409">
        <f>IF(ISNA(VLOOKUP(F337,'[2]P-ti'!K$2:M$151,3,FALSE)),IF(ISNA(VLOOKUP(F337,'[2]P-ti'!K$2:M$151,3,TRUE)),0,VLOOKUP(F337,'[2]P-ti'!K$2:M$151,3,TRUE)-1),VLOOKUP(F337,'[2]P-ti'!K$2:M$151,3,FALSE))</f>
        <v>0</v>
      </c>
      <c r="H337" s="6"/>
      <c r="I337" s="412">
        <f>IF(ISNA(VLOOKUP(H340,'[2]P-ti'!N$2:P$151,3,TRUE)),0,VLOOKUP(H340,'[2]P-ti'!N$2:P$151,3,TRUE))</f>
        <v>0</v>
      </c>
      <c r="J337" s="6"/>
      <c r="K337" s="406">
        <f>IF(ISNA(VLOOKUP(J340,'[2]P-ti'!O$2:P$151,2,TRUE)),0,VLOOKUP(J340,'[2]P-ti'!O$2:P$151,2,TRUE))</f>
        <v>0</v>
      </c>
      <c r="L337" s="350"/>
      <c r="M337" s="409">
        <f>IF(ISNA(VLOOKUP(L337,'[2]P-ti'!L$2:M$151,2,FALSE)),IF(ISNA(VLOOKUP(L337,'[2]P-ti'!L$2:M$151,2,TRUE)),0,VLOOKUP(L337,'[2]P-ti'!L$2:M$151,2,TRUE)-1),VLOOKUP(L337,'[2]P-ti'!L$2:M$151,2,FALSE))</f>
        <v>0</v>
      </c>
      <c r="N337" s="420">
        <f>G337+I337+K337+M337</f>
        <v>0</v>
      </c>
      <c r="Q337" s="48"/>
      <c r="R337" s="48"/>
    </row>
    <row r="338" spans="1:18" ht="12.75" customHeight="1">
      <c r="A338" s="369"/>
      <c r="B338" s="382"/>
      <c r="C338" s="382"/>
      <c r="D338" s="419"/>
      <c r="E338" s="416"/>
      <c r="F338" s="369"/>
      <c r="G338" s="410"/>
      <c r="H338" s="6"/>
      <c r="I338" s="413"/>
      <c r="J338" s="6"/>
      <c r="K338" s="406"/>
      <c r="L338" s="369"/>
      <c r="M338" s="410"/>
      <c r="N338" s="421"/>
      <c r="Q338" s="48"/>
      <c r="R338" s="48"/>
    </row>
    <row r="339" spans="1:18" ht="12.75" customHeight="1">
      <c r="A339" s="369"/>
      <c r="B339" s="382"/>
      <c r="C339" s="382"/>
      <c r="D339" s="419"/>
      <c r="E339" s="416"/>
      <c r="F339" s="369"/>
      <c r="G339" s="410"/>
      <c r="H339" s="6"/>
      <c r="I339" s="413"/>
      <c r="J339" s="6"/>
      <c r="K339" s="406"/>
      <c r="L339" s="369"/>
      <c r="M339" s="410"/>
      <c r="N339" s="421"/>
    </row>
    <row r="340" spans="1:18" ht="12.75" customHeight="1">
      <c r="A340" s="370"/>
      <c r="B340" s="383"/>
      <c r="C340" s="383"/>
      <c r="D340" s="423"/>
      <c r="E340" s="417"/>
      <c r="F340" s="370"/>
      <c r="G340" s="411"/>
      <c r="H340" s="7"/>
      <c r="I340" s="414"/>
      <c r="J340" s="7"/>
      <c r="K340" s="406"/>
      <c r="L340" s="370"/>
      <c r="M340" s="411"/>
      <c r="N340" s="422"/>
    </row>
    <row r="341" spans="1:18" ht="12.75" customHeight="1">
      <c r="A341" s="350">
        <v>5</v>
      </c>
      <c r="B341" s="381"/>
      <c r="C341" s="381"/>
      <c r="D341" s="418"/>
      <c r="E341" s="415"/>
      <c r="F341" s="350"/>
      <c r="G341" s="409">
        <f>IF(ISNA(VLOOKUP(F341,'[2]P-ti'!K$2:M$151,3,FALSE)),IF(ISNA(VLOOKUP(F341,'[2]P-ti'!K$2:M$151,3,TRUE)),0,VLOOKUP(F341,'[2]P-ti'!K$2:M$151,3,TRUE)-1),VLOOKUP(F341,'[2]P-ti'!K$2:M$151,3,FALSE))</f>
        <v>0</v>
      </c>
      <c r="H341" s="6"/>
      <c r="I341" s="412">
        <f>IF(ISNA(VLOOKUP(H344,'[2]P-ti'!N$2:P$151,3,TRUE)),0,VLOOKUP(H344,'[2]P-ti'!N$2:P$151,3,TRUE))</f>
        <v>0</v>
      </c>
      <c r="J341" s="6"/>
      <c r="K341" s="406">
        <f>IF(ISNA(VLOOKUP(J344,'[2]P-ti'!O$2:P$151,2,TRUE)),0,VLOOKUP(J344,'[2]P-ti'!O$2:P$151,2,TRUE))</f>
        <v>0</v>
      </c>
      <c r="L341" s="350"/>
      <c r="M341" s="409">
        <f>IF(ISNA(VLOOKUP(L341,'[2]P-ti'!L$2:M$151,2,FALSE)),IF(ISNA(VLOOKUP(L341,'[2]P-ti'!L$2:M$151,2,TRUE)),0,VLOOKUP(L341,'[2]P-ti'!L$2:M$151,2,TRUE)-1),VLOOKUP(L341,'[2]P-ti'!L$2:M$151,2,FALSE))</f>
        <v>0</v>
      </c>
      <c r="N341" s="402">
        <f>G341+I341+K341+M341</f>
        <v>0</v>
      </c>
    </row>
    <row r="342" spans="1:18" ht="12.75" customHeight="1">
      <c r="A342" s="369"/>
      <c r="B342" s="382"/>
      <c r="C342" s="382"/>
      <c r="D342" s="419"/>
      <c r="E342" s="416"/>
      <c r="F342" s="369"/>
      <c r="G342" s="410"/>
      <c r="H342" s="6"/>
      <c r="I342" s="413"/>
      <c r="J342" s="6"/>
      <c r="K342" s="406"/>
      <c r="L342" s="369"/>
      <c r="M342" s="410"/>
      <c r="N342" s="403"/>
    </row>
    <row r="343" spans="1:18" ht="12.75" customHeight="1">
      <c r="A343" s="369"/>
      <c r="B343" s="382"/>
      <c r="C343" s="382"/>
      <c r="D343" s="419"/>
      <c r="E343" s="416"/>
      <c r="F343" s="369"/>
      <c r="G343" s="410"/>
      <c r="H343" s="6"/>
      <c r="I343" s="413"/>
      <c r="J343" s="6"/>
      <c r="K343" s="406"/>
      <c r="L343" s="369"/>
      <c r="M343" s="410"/>
      <c r="N343" s="403"/>
    </row>
    <row r="344" spans="1:18" ht="12.75" customHeight="1">
      <c r="A344" s="370"/>
      <c r="B344" s="383"/>
      <c r="C344" s="383"/>
      <c r="D344" s="423"/>
      <c r="E344" s="417"/>
      <c r="F344" s="370"/>
      <c r="G344" s="411"/>
      <c r="H344" s="7"/>
      <c r="I344" s="414"/>
      <c r="J344" s="7"/>
      <c r="K344" s="406"/>
      <c r="L344" s="370"/>
      <c r="M344" s="411"/>
      <c r="N344" s="404"/>
    </row>
    <row r="345" spans="1:18" ht="12.75" customHeight="1">
      <c r="A345" s="350">
        <v>6</v>
      </c>
      <c r="B345" s="381"/>
      <c r="C345" s="381"/>
      <c r="D345" s="418"/>
      <c r="E345" s="415"/>
      <c r="F345" s="407"/>
      <c r="G345" s="405">
        <f>IF(ISNA(VLOOKUP(F345,'[2]P-ti'!K$2:M$151,3,FALSE)),IF(ISNA(VLOOKUP(F345,'[2]P-ti'!K$2:M$151,3,TRUE)),0,VLOOKUP(F345,'[2]P-ti'!K$2:M$151,3,TRUE)-1),VLOOKUP(F345,'[2]P-ti'!K$2:M$151,3,FALSE))</f>
        <v>0</v>
      </c>
      <c r="H345" s="6"/>
      <c r="I345" s="406">
        <f>IF(ISNA(VLOOKUP(H348,'[2]P-ti'!N$2:P$151,3,TRUE)),0,VLOOKUP(H348,'[2]P-ti'!N$2:P$151,3,TRUE))</f>
        <v>0</v>
      </c>
      <c r="J345" s="6"/>
      <c r="K345" s="406">
        <f>IF(ISNA(VLOOKUP(J348,'[2]P-ti'!O$2:P$151,2,TRUE)),0,VLOOKUP(J348,'[2]P-ti'!O$2:P$151,2,TRUE))</f>
        <v>0</v>
      </c>
      <c r="L345" s="349"/>
      <c r="M345" s="405">
        <f>IF(ISNA(VLOOKUP(L345,'[2]P-ti'!L$2:M$151,2,FALSE)),IF(ISNA(VLOOKUP(L345,'[2]P-ti'!L$2:M$151,2,TRUE)),0,VLOOKUP(L345,'[2]P-ti'!L$2:M$151,2,TRUE)-1),VLOOKUP(L345,'[2]P-ti'!L$2:M$151,2,FALSE))</f>
        <v>0</v>
      </c>
      <c r="N345" s="395">
        <f>G345+I345+K345+M345</f>
        <v>0</v>
      </c>
    </row>
    <row r="346" spans="1:18" ht="12.75" customHeight="1">
      <c r="A346" s="369"/>
      <c r="B346" s="382"/>
      <c r="C346" s="382"/>
      <c r="D346" s="419"/>
      <c r="E346" s="416"/>
      <c r="F346" s="407"/>
      <c r="G346" s="406"/>
      <c r="H346" s="6"/>
      <c r="I346" s="406"/>
      <c r="J346" s="6"/>
      <c r="K346" s="406"/>
      <c r="L346" s="349"/>
      <c r="M346" s="406"/>
      <c r="N346" s="395"/>
    </row>
    <row r="347" spans="1:18" ht="12.75" customHeight="1">
      <c r="A347" s="369"/>
      <c r="B347" s="382"/>
      <c r="C347" s="382"/>
      <c r="D347" s="419"/>
      <c r="E347" s="416"/>
      <c r="F347" s="407"/>
      <c r="G347" s="406"/>
      <c r="H347" s="6"/>
      <c r="I347" s="406"/>
      <c r="J347" s="6"/>
      <c r="K347" s="406"/>
      <c r="L347" s="349"/>
      <c r="M347" s="406"/>
      <c r="N347" s="395"/>
    </row>
    <row r="348" spans="1:18" ht="12.75" customHeight="1">
      <c r="A348" s="370"/>
      <c r="B348" s="382"/>
      <c r="C348" s="382"/>
      <c r="D348" s="419"/>
      <c r="E348" s="417"/>
      <c r="F348" s="407"/>
      <c r="G348" s="406"/>
      <c r="H348" s="7"/>
      <c r="I348" s="406"/>
      <c r="J348" s="7"/>
      <c r="K348" s="406"/>
      <c r="L348" s="349"/>
      <c r="M348" s="406"/>
      <c r="N348" s="395"/>
    </row>
    <row r="349" spans="1:18" ht="12.75" customHeight="1">
      <c r="B349" s="124"/>
      <c r="C349" s="128"/>
      <c r="D349" s="124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8" ht="12.75" customHeight="1">
      <c r="A350" s="3"/>
      <c r="B350" s="75"/>
      <c r="C350" s="3"/>
      <c r="D350" s="3"/>
      <c r="E350" s="1"/>
      <c r="F350" s="1"/>
      <c r="G350" s="1"/>
      <c r="H350" s="1"/>
      <c r="I350" s="1"/>
      <c r="J350" s="10" t="s">
        <v>12</v>
      </c>
      <c r="K350" s="12"/>
      <c r="L350" s="12"/>
      <c r="M350" s="12"/>
      <c r="N350" s="60">
        <f>N325+N329+N333+N337+N345</f>
        <v>0</v>
      </c>
    </row>
    <row r="351" spans="1:18" ht="23.25">
      <c r="A351" s="1"/>
      <c r="B351" s="1"/>
      <c r="C351" s="1"/>
      <c r="D351" s="1"/>
      <c r="E351" s="1"/>
      <c r="F351" s="1"/>
      <c r="G351" s="1"/>
      <c r="H351" s="1"/>
      <c r="I351" s="1"/>
      <c r="J351" s="40"/>
      <c r="K351" s="3"/>
      <c r="L351" s="3"/>
      <c r="M351" s="3"/>
      <c r="N351" s="61"/>
    </row>
    <row r="352" spans="1:18" ht="23.25">
      <c r="A352" s="1"/>
      <c r="B352" s="1"/>
      <c r="C352" s="1"/>
      <c r="D352" s="1"/>
      <c r="E352" s="1"/>
      <c r="F352" s="1"/>
      <c r="G352" s="1"/>
      <c r="H352" s="1"/>
      <c r="I352" s="1"/>
      <c r="J352" s="40"/>
      <c r="K352" s="3"/>
      <c r="L352" s="3"/>
      <c r="M352" s="3"/>
      <c r="N352" s="61"/>
    </row>
    <row r="353" spans="1:18" ht="23.25">
      <c r="A353" s="1"/>
      <c r="B353" s="1"/>
      <c r="C353" s="1"/>
      <c r="D353" s="1"/>
      <c r="E353" s="1"/>
      <c r="F353" s="1"/>
      <c r="G353" s="1"/>
      <c r="H353" s="1"/>
      <c r="I353" s="1"/>
      <c r="J353" s="40"/>
      <c r="K353" s="3"/>
      <c r="L353" s="3"/>
      <c r="M353" s="3"/>
      <c r="N353" s="61"/>
    </row>
    <row r="354" spans="1:18" ht="23.25">
      <c r="A354" s="1"/>
      <c r="B354" s="1"/>
      <c r="C354" s="1"/>
      <c r="D354" s="1"/>
      <c r="E354" s="1"/>
      <c r="F354" s="1"/>
      <c r="G354" s="1"/>
      <c r="H354" s="1"/>
      <c r="I354" s="1"/>
      <c r="J354" s="40"/>
      <c r="K354" s="3"/>
      <c r="L354" s="3"/>
      <c r="M354" s="3"/>
      <c r="N354" s="61"/>
    </row>
    <row r="355" spans="1:18" ht="23.25">
      <c r="A355" s="1"/>
      <c r="B355" s="1"/>
      <c r="C355" s="1"/>
      <c r="D355" s="1"/>
      <c r="E355" s="1"/>
      <c r="F355" s="1"/>
      <c r="G355" s="1"/>
      <c r="H355" s="1"/>
      <c r="I355" s="1"/>
      <c r="J355" s="40"/>
      <c r="K355" s="3"/>
      <c r="L355" s="3"/>
      <c r="M355" s="3"/>
      <c r="N355" s="61"/>
    </row>
    <row r="356" spans="1:18" ht="20.25">
      <c r="A356" s="3"/>
      <c r="B356" s="1"/>
      <c r="C356" s="1"/>
      <c r="D356" s="346" t="s">
        <v>329</v>
      </c>
      <c r="E356" s="346"/>
      <c r="F356" s="346"/>
      <c r="G356" s="346"/>
      <c r="H356" s="346"/>
      <c r="I356" s="346"/>
      <c r="J356" s="346"/>
      <c r="K356" s="346"/>
      <c r="L356" s="50"/>
      <c r="M356" s="50"/>
      <c r="N356" s="4"/>
    </row>
    <row r="357" spans="1:18" ht="21.75">
      <c r="A357" s="1"/>
      <c r="D357" s="34"/>
      <c r="E357" s="408" t="s">
        <v>387</v>
      </c>
      <c r="F357" s="408"/>
      <c r="G357" s="408"/>
      <c r="H357" s="408"/>
      <c r="I357" s="408"/>
      <c r="J357" s="408"/>
      <c r="K357" s="34"/>
      <c r="L357" s="50"/>
      <c r="M357" s="50"/>
      <c r="N357" s="4"/>
    </row>
    <row r="358" spans="1:18" ht="20.25">
      <c r="A358" s="51" t="s">
        <v>352</v>
      </c>
      <c r="B358" s="348"/>
      <c r="C358" s="348"/>
      <c r="E358" s="34"/>
      <c r="F358" s="34"/>
      <c r="G358" s="34"/>
      <c r="H358" s="34"/>
      <c r="I358" s="34"/>
      <c r="J358" s="34"/>
      <c r="K358" s="34"/>
      <c r="L358" s="50"/>
      <c r="M358" s="50"/>
      <c r="N358" s="4"/>
    </row>
    <row r="359" spans="1:18">
      <c r="A359" s="396" t="s">
        <v>331</v>
      </c>
      <c r="B359" s="349" t="s">
        <v>2</v>
      </c>
      <c r="C359" s="349" t="s">
        <v>391</v>
      </c>
      <c r="D359" s="349" t="s">
        <v>328</v>
      </c>
      <c r="F359" s="397" t="s">
        <v>3</v>
      </c>
      <c r="G359" s="397"/>
      <c r="H359" s="397" t="s">
        <v>4</v>
      </c>
      <c r="I359" s="397"/>
      <c r="J359" s="397" t="s">
        <v>5</v>
      </c>
      <c r="K359" s="397"/>
      <c r="L359" s="349" t="s">
        <v>343</v>
      </c>
      <c r="M359" s="349"/>
      <c r="N359" s="343" t="s">
        <v>7</v>
      </c>
    </row>
    <row r="360" spans="1:18">
      <c r="A360" s="396"/>
      <c r="B360" s="349"/>
      <c r="C360" s="349"/>
      <c r="D360" s="349"/>
      <c r="F360" s="53" t="s">
        <v>8</v>
      </c>
      <c r="G360" s="53" t="s">
        <v>9</v>
      </c>
      <c r="H360" s="53" t="s">
        <v>8</v>
      </c>
      <c r="I360" s="53" t="s">
        <v>9</v>
      </c>
      <c r="J360" s="53" t="s">
        <v>8</v>
      </c>
      <c r="K360" s="53" t="s">
        <v>9</v>
      </c>
      <c r="L360" s="52" t="s">
        <v>8</v>
      </c>
      <c r="M360" s="52" t="s">
        <v>9</v>
      </c>
      <c r="N360" s="394"/>
      <c r="P360" s="96"/>
      <c r="Q360" s="142"/>
      <c r="R360" s="9"/>
    </row>
    <row r="361" spans="1:18" ht="13.5" customHeight="1">
      <c r="A361" s="350">
        <v>1</v>
      </c>
      <c r="B361" s="381"/>
      <c r="C361" s="381"/>
      <c r="D361" s="427"/>
      <c r="E361" s="415"/>
      <c r="F361" s="424"/>
      <c r="G361" s="409">
        <f>IF(ISNA(VLOOKUP(F361,'[2]P-ti'!K$2:M$151,3,FALSE)),IF(ISNA(VLOOKUP(F361,'[2]P-ti'!K$2:M$151,3,TRUE)),0,VLOOKUP(F361,'[2]P-ti'!K$2:M$151,3,TRUE)-1),VLOOKUP(F361,'[2]P-ti'!K$2:M$151,3,FALSE))</f>
        <v>0</v>
      </c>
      <c r="H361" s="7"/>
      <c r="I361" s="412">
        <f>IF(ISNA(VLOOKUP(H364,'[2]P-ti'!N$2:P$151,3,TRUE)),0,VLOOKUP(H364,'[2]P-ti'!N$2:P$151,3,TRUE))</f>
        <v>0</v>
      </c>
      <c r="J361" s="7"/>
      <c r="K361" s="406">
        <f>IF(ISNA(VLOOKUP(J364,'[2]P-ti'!O$2:P$151,2,TRUE)),0,VLOOKUP(J364,'[2]P-ti'!O$2:P$151,2,TRUE))</f>
        <v>0</v>
      </c>
      <c r="L361" s="350"/>
      <c r="M361" s="409">
        <f>IF(ISNA(VLOOKUP(L361,'[2]P-ti'!L$2:M$151,2,FALSE)),IF(ISNA(VLOOKUP(L361,'[2]P-ti'!L$2:M$151,2,TRUE)),0,VLOOKUP(L361,'[2]P-ti'!L$2:M$151,2,TRUE)-1),VLOOKUP(L361,'[2]P-ti'!L$2:M$151,2,FALSE))</f>
        <v>0</v>
      </c>
      <c r="N361" s="420">
        <f>G361+I361+K361+M361</f>
        <v>0</v>
      </c>
      <c r="P361" s="96"/>
      <c r="Q361" s="142"/>
      <c r="R361" s="9"/>
    </row>
    <row r="362" spans="1:18" ht="13.5" customHeight="1">
      <c r="A362" s="369"/>
      <c r="B362" s="382"/>
      <c r="C362" s="382"/>
      <c r="D362" s="428"/>
      <c r="E362" s="416"/>
      <c r="F362" s="425"/>
      <c r="G362" s="410"/>
      <c r="H362" s="6"/>
      <c r="I362" s="413"/>
      <c r="J362" s="7"/>
      <c r="K362" s="406"/>
      <c r="L362" s="369"/>
      <c r="M362" s="410"/>
      <c r="N362" s="421"/>
      <c r="P362" s="96"/>
      <c r="Q362" s="142"/>
      <c r="R362" s="9"/>
    </row>
    <row r="363" spans="1:18" ht="13.5" customHeight="1">
      <c r="A363" s="369"/>
      <c r="B363" s="382"/>
      <c r="C363" s="382"/>
      <c r="D363" s="428"/>
      <c r="E363" s="416"/>
      <c r="F363" s="425"/>
      <c r="G363" s="410"/>
      <c r="H363" s="7"/>
      <c r="I363" s="413"/>
      <c r="J363" s="7"/>
      <c r="K363" s="406"/>
      <c r="L363" s="369"/>
      <c r="M363" s="410"/>
      <c r="N363" s="421"/>
      <c r="P363" s="96"/>
      <c r="Q363" s="142"/>
      <c r="R363" s="9"/>
    </row>
    <row r="364" spans="1:18" ht="13.5" customHeight="1">
      <c r="A364" s="370"/>
      <c r="B364" s="383"/>
      <c r="C364" s="383"/>
      <c r="D364" s="429"/>
      <c r="E364" s="417"/>
      <c r="F364" s="426"/>
      <c r="G364" s="411"/>
      <c r="H364" s="7"/>
      <c r="I364" s="414"/>
      <c r="J364" s="7"/>
      <c r="K364" s="406"/>
      <c r="L364" s="370"/>
      <c r="M364" s="411"/>
      <c r="N364" s="422"/>
      <c r="P364" s="96"/>
      <c r="Q364" s="142"/>
      <c r="R364" s="9"/>
    </row>
    <row r="365" spans="1:18" ht="13.5" customHeight="1">
      <c r="A365" s="350">
        <v>2</v>
      </c>
      <c r="B365" s="381"/>
      <c r="C365" s="381"/>
      <c r="D365" s="418"/>
      <c r="E365" s="415"/>
      <c r="F365" s="424"/>
      <c r="G365" s="409">
        <f>IF(ISNA(VLOOKUP(F365,'[2]P-ti'!K$2:M$151,3,FALSE)),IF(ISNA(VLOOKUP(F365,'[2]P-ti'!K$2:M$151,3,TRUE)),0,VLOOKUP(F365,'[2]P-ti'!K$2:M$151,3,TRUE)-1),VLOOKUP(F365,'[2]P-ti'!K$2:M$151,3,FALSE))</f>
        <v>0</v>
      </c>
      <c r="H365" s="6"/>
      <c r="I365" s="412">
        <f>IF(ISNA(VLOOKUP(H368,'[2]P-ti'!N$2:P$151,3,TRUE)),0,VLOOKUP(H368,'[2]P-ti'!N$2:P$151,3,TRUE))</f>
        <v>0</v>
      </c>
      <c r="J365" s="6"/>
      <c r="K365" s="406">
        <f>IF(ISNA(VLOOKUP(J368,'[2]P-ti'!O$2:P$151,2,TRUE)),0,VLOOKUP(J368,'[2]P-ti'!O$2:P$151,2,TRUE))</f>
        <v>0</v>
      </c>
      <c r="L365" s="350"/>
      <c r="M365" s="409">
        <f>IF(ISNA(VLOOKUP(L365,'[2]P-ti'!L$2:M$151,2,FALSE)),IF(ISNA(VLOOKUP(L365,'[2]P-ti'!L$2:M$151,2,TRUE)),0,VLOOKUP(L365,'[2]P-ti'!L$2:M$151,2,TRUE)-1),VLOOKUP(L365,'[2]P-ti'!L$2:M$151,2,FALSE))</f>
        <v>0</v>
      </c>
      <c r="N365" s="420">
        <f>G365+I365+K365+M365</f>
        <v>0</v>
      </c>
      <c r="P365" s="96"/>
      <c r="Q365" s="142"/>
      <c r="R365" s="9"/>
    </row>
    <row r="366" spans="1:18" ht="12.75" customHeight="1">
      <c r="A366" s="369"/>
      <c r="B366" s="382"/>
      <c r="C366" s="382"/>
      <c r="D366" s="419"/>
      <c r="E366" s="416"/>
      <c r="F366" s="425"/>
      <c r="G366" s="410"/>
      <c r="H366" s="6"/>
      <c r="I366" s="413"/>
      <c r="J366" s="6"/>
      <c r="K366" s="406"/>
      <c r="L366" s="369"/>
      <c r="M366" s="410"/>
      <c r="N366" s="421"/>
      <c r="P366" s="9"/>
      <c r="Q366" s="9"/>
      <c r="R366" s="9"/>
    </row>
    <row r="367" spans="1:18" ht="12.75" customHeight="1">
      <c r="A367" s="369"/>
      <c r="B367" s="382"/>
      <c r="C367" s="382"/>
      <c r="D367" s="419"/>
      <c r="E367" s="416"/>
      <c r="F367" s="425"/>
      <c r="G367" s="410"/>
      <c r="H367" s="6"/>
      <c r="I367" s="413"/>
      <c r="J367" s="6"/>
      <c r="K367" s="406"/>
      <c r="L367" s="369"/>
      <c r="M367" s="410"/>
      <c r="N367" s="421"/>
      <c r="P367" s="9"/>
      <c r="Q367" s="9"/>
      <c r="R367" s="9"/>
    </row>
    <row r="368" spans="1:18" ht="12.75" customHeight="1">
      <c r="A368" s="370"/>
      <c r="B368" s="383"/>
      <c r="C368" s="383"/>
      <c r="D368" s="423"/>
      <c r="E368" s="417"/>
      <c r="F368" s="426"/>
      <c r="G368" s="411"/>
      <c r="H368" s="7"/>
      <c r="I368" s="414"/>
      <c r="J368" s="7"/>
      <c r="K368" s="406"/>
      <c r="L368" s="370"/>
      <c r="M368" s="411"/>
      <c r="N368" s="422"/>
    </row>
    <row r="369" spans="1:14" ht="12.75" customHeight="1">
      <c r="A369" s="350">
        <v>3</v>
      </c>
      <c r="B369" s="381"/>
      <c r="C369" s="381"/>
      <c r="D369" s="418"/>
      <c r="E369" s="415"/>
      <c r="F369" s="424"/>
      <c r="G369" s="409">
        <f>IF(ISNA(VLOOKUP(F369,'[2]P-ti'!K$2:M$151,3,FALSE)),IF(ISNA(VLOOKUP(F369,'[2]P-ti'!K$2:M$151,3,TRUE)),0,VLOOKUP(F369,'[2]P-ti'!K$2:M$151,3,TRUE)-1),VLOOKUP(F369,'[2]P-ti'!K$2:M$151,3,FALSE))</f>
        <v>0</v>
      </c>
      <c r="H369" s="6"/>
      <c r="I369" s="412">
        <f>IF(ISNA(VLOOKUP(H372,'[2]P-ti'!N$2:P$151,3,TRUE)),0,VLOOKUP(H372,'[2]P-ti'!N$2:P$151,3,TRUE))</f>
        <v>0</v>
      </c>
      <c r="J369" s="6"/>
      <c r="K369" s="406">
        <f>IF(ISNA(VLOOKUP(J372,'[2]P-ti'!O$2:P$151,2,TRUE)),0,VLOOKUP(J372,'[2]P-ti'!O$2:P$151,2,TRUE))</f>
        <v>0</v>
      </c>
      <c r="L369" s="350"/>
      <c r="M369" s="409">
        <f>IF(ISNA(VLOOKUP(L369,'[2]P-ti'!L$2:M$151,2,FALSE)),IF(ISNA(VLOOKUP(L369,'[2]P-ti'!L$2:M$151,2,TRUE)),0,VLOOKUP(L369,'[2]P-ti'!L$2:M$151,2,TRUE)-1),VLOOKUP(L369,'[2]P-ti'!L$2:M$151,2,FALSE))</f>
        <v>0</v>
      </c>
      <c r="N369" s="420">
        <f>G369+I369+K369+M369</f>
        <v>0</v>
      </c>
    </row>
    <row r="370" spans="1:14" ht="12.75" customHeight="1">
      <c r="A370" s="369"/>
      <c r="B370" s="382"/>
      <c r="C370" s="382"/>
      <c r="D370" s="419"/>
      <c r="E370" s="416"/>
      <c r="F370" s="425"/>
      <c r="G370" s="410"/>
      <c r="H370" s="6"/>
      <c r="I370" s="413"/>
      <c r="J370" s="6"/>
      <c r="K370" s="406"/>
      <c r="L370" s="369"/>
      <c r="M370" s="410"/>
      <c r="N370" s="421"/>
    </row>
    <row r="371" spans="1:14" ht="12.75" customHeight="1">
      <c r="A371" s="369"/>
      <c r="B371" s="382"/>
      <c r="C371" s="382"/>
      <c r="D371" s="419"/>
      <c r="E371" s="416"/>
      <c r="F371" s="425"/>
      <c r="G371" s="410"/>
      <c r="H371" s="6"/>
      <c r="I371" s="413"/>
      <c r="J371" s="6"/>
      <c r="K371" s="406"/>
      <c r="L371" s="369"/>
      <c r="M371" s="410"/>
      <c r="N371" s="421"/>
    </row>
    <row r="372" spans="1:14" ht="12.75" customHeight="1">
      <c r="A372" s="370"/>
      <c r="B372" s="383"/>
      <c r="C372" s="383"/>
      <c r="D372" s="423"/>
      <c r="E372" s="417"/>
      <c r="F372" s="426"/>
      <c r="G372" s="411"/>
      <c r="H372" s="7"/>
      <c r="I372" s="414"/>
      <c r="J372" s="7"/>
      <c r="K372" s="406"/>
      <c r="L372" s="370"/>
      <c r="M372" s="411"/>
      <c r="N372" s="422"/>
    </row>
    <row r="373" spans="1:14" ht="12.75" customHeight="1">
      <c r="A373" s="350">
        <v>4</v>
      </c>
      <c r="B373" s="381"/>
      <c r="C373" s="381"/>
      <c r="D373" s="418"/>
      <c r="E373" s="415"/>
      <c r="F373" s="350"/>
      <c r="G373" s="409">
        <f>IF(ISNA(VLOOKUP(F373,'[2]P-ti'!K$2:M$151,3,FALSE)),IF(ISNA(VLOOKUP(F373,'[2]P-ti'!K$2:M$151,3,TRUE)),0,VLOOKUP(F373,'[2]P-ti'!K$2:M$151,3,TRUE)-1),VLOOKUP(F373,'[2]P-ti'!K$2:M$151,3,FALSE))</f>
        <v>0</v>
      </c>
      <c r="H373" s="6"/>
      <c r="I373" s="412">
        <f>IF(ISNA(VLOOKUP(H376,'[2]P-ti'!N$2:P$151,3,TRUE)),0,VLOOKUP(H376,'[2]P-ti'!N$2:P$151,3,TRUE))</f>
        <v>0</v>
      </c>
      <c r="J373" s="6"/>
      <c r="K373" s="406">
        <f>IF(ISNA(VLOOKUP(J376,'[2]P-ti'!O$2:P$151,2,TRUE)),0,VLOOKUP(J376,'[2]P-ti'!O$2:P$151,2,TRUE))</f>
        <v>0</v>
      </c>
      <c r="L373" s="350"/>
      <c r="M373" s="409">
        <f>IF(ISNA(VLOOKUP(L373,'[2]P-ti'!L$2:M$151,2,FALSE)),IF(ISNA(VLOOKUP(L373,'[2]P-ti'!L$2:M$151,2,TRUE)),0,VLOOKUP(L373,'[2]P-ti'!L$2:M$151,2,TRUE)-1),VLOOKUP(L373,'[2]P-ti'!L$2:M$151,2,FALSE))</f>
        <v>0</v>
      </c>
      <c r="N373" s="420">
        <f>G373+I373+K373+M373</f>
        <v>0</v>
      </c>
    </row>
    <row r="374" spans="1:14" ht="12.75" customHeight="1">
      <c r="A374" s="369"/>
      <c r="B374" s="382"/>
      <c r="C374" s="382"/>
      <c r="D374" s="419"/>
      <c r="E374" s="416"/>
      <c r="F374" s="369"/>
      <c r="G374" s="410"/>
      <c r="H374" s="6"/>
      <c r="I374" s="413"/>
      <c r="J374" s="6"/>
      <c r="K374" s="406"/>
      <c r="L374" s="369"/>
      <c r="M374" s="410"/>
      <c r="N374" s="421"/>
    </row>
    <row r="375" spans="1:14" ht="12.75" customHeight="1">
      <c r="A375" s="369"/>
      <c r="B375" s="382"/>
      <c r="C375" s="382"/>
      <c r="D375" s="419"/>
      <c r="E375" s="416"/>
      <c r="F375" s="369"/>
      <c r="G375" s="410"/>
      <c r="H375" s="6"/>
      <c r="I375" s="413"/>
      <c r="J375" s="6"/>
      <c r="K375" s="406"/>
      <c r="L375" s="369"/>
      <c r="M375" s="410"/>
      <c r="N375" s="421"/>
    </row>
    <row r="376" spans="1:14" ht="12.75" customHeight="1">
      <c r="A376" s="370"/>
      <c r="B376" s="383"/>
      <c r="C376" s="383"/>
      <c r="D376" s="423"/>
      <c r="E376" s="417"/>
      <c r="F376" s="370"/>
      <c r="G376" s="411"/>
      <c r="H376" s="7"/>
      <c r="I376" s="414"/>
      <c r="J376" s="7"/>
      <c r="K376" s="406"/>
      <c r="L376" s="370"/>
      <c r="M376" s="411"/>
      <c r="N376" s="422"/>
    </row>
    <row r="377" spans="1:14" ht="12.75" customHeight="1">
      <c r="A377" s="350">
        <v>5</v>
      </c>
      <c r="B377" s="381"/>
      <c r="C377" s="381"/>
      <c r="D377" s="418"/>
      <c r="E377" s="415"/>
      <c r="F377" s="350"/>
      <c r="G377" s="409">
        <f>IF(ISNA(VLOOKUP(F377,'[2]P-ti'!K$2:M$151,3,FALSE)),IF(ISNA(VLOOKUP(F377,'[2]P-ti'!K$2:M$151,3,TRUE)),0,VLOOKUP(F377,'[2]P-ti'!K$2:M$151,3,TRUE)-1),VLOOKUP(F377,'[2]P-ti'!K$2:M$151,3,FALSE))</f>
        <v>0</v>
      </c>
      <c r="H377" s="6"/>
      <c r="I377" s="412">
        <f>IF(ISNA(VLOOKUP(H380,'[2]P-ti'!N$2:P$151,3,TRUE)),0,VLOOKUP(H380,'[2]P-ti'!N$2:P$151,3,TRUE))</f>
        <v>0</v>
      </c>
      <c r="J377" s="6"/>
      <c r="K377" s="406">
        <f>IF(ISNA(VLOOKUP(J380,'[2]P-ti'!O$2:P$151,2,TRUE)),0,VLOOKUP(J380,'[2]P-ti'!O$2:P$151,2,TRUE))</f>
        <v>0</v>
      </c>
      <c r="L377" s="350"/>
      <c r="M377" s="409">
        <f>IF(ISNA(VLOOKUP(L377,'[2]P-ti'!L$2:M$151,2,FALSE)),IF(ISNA(VLOOKUP(L377,'[2]P-ti'!L$2:M$151,2,TRUE)),0,VLOOKUP(L377,'[2]P-ti'!L$2:M$151,2,TRUE)-1),VLOOKUP(L377,'[2]P-ti'!L$2:M$151,2,FALSE))</f>
        <v>0</v>
      </c>
      <c r="N377" s="402">
        <f>G377+I377+K377+M377</f>
        <v>0</v>
      </c>
    </row>
    <row r="378" spans="1:14" ht="12.75" customHeight="1">
      <c r="A378" s="369"/>
      <c r="B378" s="382"/>
      <c r="C378" s="382"/>
      <c r="D378" s="419"/>
      <c r="E378" s="416"/>
      <c r="F378" s="369"/>
      <c r="G378" s="410"/>
      <c r="H378" s="6"/>
      <c r="I378" s="413"/>
      <c r="J378" s="6"/>
      <c r="K378" s="406"/>
      <c r="L378" s="369"/>
      <c r="M378" s="410"/>
      <c r="N378" s="403"/>
    </row>
    <row r="379" spans="1:14" ht="12.75" customHeight="1">
      <c r="A379" s="369"/>
      <c r="B379" s="382"/>
      <c r="C379" s="382"/>
      <c r="D379" s="419"/>
      <c r="E379" s="416"/>
      <c r="F379" s="369"/>
      <c r="G379" s="410"/>
      <c r="H379" s="6"/>
      <c r="I379" s="413"/>
      <c r="J379" s="6"/>
      <c r="K379" s="406"/>
      <c r="L379" s="369"/>
      <c r="M379" s="410"/>
      <c r="N379" s="403"/>
    </row>
    <row r="380" spans="1:14" ht="12.75" customHeight="1">
      <c r="A380" s="370"/>
      <c r="B380" s="383"/>
      <c r="C380" s="383"/>
      <c r="D380" s="423"/>
      <c r="E380" s="417"/>
      <c r="F380" s="370"/>
      <c r="G380" s="411"/>
      <c r="H380" s="7"/>
      <c r="I380" s="414"/>
      <c r="J380" s="7"/>
      <c r="K380" s="406"/>
      <c r="L380" s="370"/>
      <c r="M380" s="411"/>
      <c r="N380" s="404"/>
    </row>
    <row r="381" spans="1:14" ht="12.75" customHeight="1">
      <c r="A381" s="350">
        <v>6</v>
      </c>
      <c r="B381" s="381"/>
      <c r="C381" s="381"/>
      <c r="D381" s="418"/>
      <c r="E381" s="415"/>
      <c r="F381" s="407"/>
      <c r="G381" s="405">
        <f>IF(ISNA(VLOOKUP(F381,'[2]P-ti'!K$2:M$151,3,FALSE)),IF(ISNA(VLOOKUP(F381,'[2]P-ti'!K$2:M$151,3,TRUE)),0,VLOOKUP(F381,'[2]P-ti'!K$2:M$151,3,TRUE)-1),VLOOKUP(F381,'[2]P-ti'!K$2:M$151,3,FALSE))</f>
        <v>0</v>
      </c>
      <c r="H381" s="6"/>
      <c r="I381" s="406">
        <f>IF(ISNA(VLOOKUP(H384,'[2]P-ti'!N$2:P$151,3,TRUE)),0,VLOOKUP(H384,'[2]P-ti'!N$2:P$151,3,TRUE))</f>
        <v>0</v>
      </c>
      <c r="J381" s="6"/>
      <c r="K381" s="406">
        <f>IF(ISNA(VLOOKUP(J384,'[2]P-ti'!O$2:P$151,2,TRUE)),0,VLOOKUP(J384,'[2]P-ti'!O$2:P$151,2,TRUE))</f>
        <v>0</v>
      </c>
      <c r="L381" s="349"/>
      <c r="M381" s="405">
        <f>IF(ISNA(VLOOKUP(L381,'[2]P-ti'!L$2:M$151,2,FALSE)),IF(ISNA(VLOOKUP(L381,'[2]P-ti'!L$2:M$151,2,TRUE)),0,VLOOKUP(L381,'[2]P-ti'!L$2:M$151,2,TRUE)-1),VLOOKUP(L381,'[2]P-ti'!L$2:M$151,2,FALSE))</f>
        <v>0</v>
      </c>
      <c r="N381" s="395">
        <f>G381+I381+K381+M381</f>
        <v>0</v>
      </c>
    </row>
    <row r="382" spans="1:14" ht="12.75" customHeight="1">
      <c r="A382" s="369"/>
      <c r="B382" s="382"/>
      <c r="C382" s="382"/>
      <c r="D382" s="419"/>
      <c r="E382" s="416"/>
      <c r="F382" s="407"/>
      <c r="G382" s="406"/>
      <c r="H382" s="6"/>
      <c r="I382" s="406"/>
      <c r="J382" s="6"/>
      <c r="K382" s="406"/>
      <c r="L382" s="349"/>
      <c r="M382" s="406"/>
      <c r="N382" s="395"/>
    </row>
    <row r="383" spans="1:14" ht="12.75" customHeight="1">
      <c r="A383" s="369"/>
      <c r="B383" s="382"/>
      <c r="C383" s="382"/>
      <c r="D383" s="419"/>
      <c r="E383" s="416"/>
      <c r="F383" s="407"/>
      <c r="G383" s="406"/>
      <c r="H383" s="6"/>
      <c r="I383" s="406"/>
      <c r="J383" s="6"/>
      <c r="K383" s="406"/>
      <c r="L383" s="349"/>
      <c r="M383" s="406"/>
      <c r="N383" s="395"/>
    </row>
    <row r="384" spans="1:14" ht="12.75" customHeight="1">
      <c r="A384" s="370"/>
      <c r="B384" s="383"/>
      <c r="C384" s="383"/>
      <c r="D384" s="423"/>
      <c r="E384" s="417"/>
      <c r="F384" s="407"/>
      <c r="G384" s="406"/>
      <c r="H384" s="7"/>
      <c r="I384" s="406"/>
      <c r="J384" s="7"/>
      <c r="K384" s="406"/>
      <c r="L384" s="349"/>
      <c r="M384" s="406"/>
      <c r="N384" s="395"/>
    </row>
    <row r="385" spans="1:1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23.25">
      <c r="A386" s="1"/>
      <c r="B386" s="1"/>
      <c r="C386" s="1"/>
      <c r="D386" s="1"/>
      <c r="E386" s="1"/>
      <c r="F386" s="1"/>
      <c r="G386" s="1"/>
      <c r="H386" s="1"/>
      <c r="I386" s="1"/>
      <c r="J386" s="10" t="s">
        <v>12</v>
      </c>
      <c r="K386" s="12"/>
      <c r="L386" s="12"/>
      <c r="M386" s="12"/>
      <c r="N386" s="60">
        <f>N373+N361+N381+N369+N365</f>
        <v>0</v>
      </c>
    </row>
    <row r="387" spans="1:14" ht="23.25">
      <c r="A387" s="1"/>
      <c r="B387" s="1"/>
      <c r="C387" s="1"/>
      <c r="D387" s="1"/>
      <c r="E387" s="1"/>
      <c r="F387" s="1"/>
      <c r="G387" s="1"/>
      <c r="H387" s="1"/>
      <c r="I387" s="1"/>
      <c r="J387" s="40"/>
      <c r="K387" s="3"/>
      <c r="L387" s="3"/>
      <c r="M387" s="3"/>
      <c r="N387" s="61"/>
    </row>
  </sheetData>
  <mergeCells count="909">
    <mergeCell ref="A381:A384"/>
    <mergeCell ref="B381:B384"/>
    <mergeCell ref="C381:C384"/>
    <mergeCell ref="D381:D384"/>
    <mergeCell ref="E381:E384"/>
    <mergeCell ref="F381:F384"/>
    <mergeCell ref="L381:L384"/>
    <mergeCell ref="M381:M384"/>
    <mergeCell ref="N381:N384"/>
    <mergeCell ref="I381:I384"/>
    <mergeCell ref="K381:K384"/>
    <mergeCell ref="G381:G384"/>
    <mergeCell ref="N373:N376"/>
    <mergeCell ref="A377:A380"/>
    <mergeCell ref="B377:B380"/>
    <mergeCell ref="C377:C380"/>
    <mergeCell ref="D377:D380"/>
    <mergeCell ref="E377:E380"/>
    <mergeCell ref="F377:F380"/>
    <mergeCell ref="G377:G380"/>
    <mergeCell ref="I377:I380"/>
    <mergeCell ref="F373:F376"/>
    <mergeCell ref="L377:L380"/>
    <mergeCell ref="M377:M380"/>
    <mergeCell ref="N377:N380"/>
    <mergeCell ref="K377:K380"/>
    <mergeCell ref="G373:G376"/>
    <mergeCell ref="I373:I376"/>
    <mergeCell ref="A373:A376"/>
    <mergeCell ref="B373:B376"/>
    <mergeCell ref="C373:C376"/>
    <mergeCell ref="D373:D376"/>
    <mergeCell ref="E373:E376"/>
    <mergeCell ref="K373:K376"/>
    <mergeCell ref="L373:L376"/>
    <mergeCell ref="M373:M376"/>
    <mergeCell ref="I369:I372"/>
    <mergeCell ref="K369:K372"/>
    <mergeCell ref="L369:L372"/>
    <mergeCell ref="M369:M372"/>
    <mergeCell ref="L365:L368"/>
    <mergeCell ref="M365:M368"/>
    <mergeCell ref="N365:N368"/>
    <mergeCell ref="A369:A372"/>
    <mergeCell ref="B369:B372"/>
    <mergeCell ref="C369:C372"/>
    <mergeCell ref="D369:D372"/>
    <mergeCell ref="E369:E372"/>
    <mergeCell ref="F369:F372"/>
    <mergeCell ref="G369:G372"/>
    <mergeCell ref="N369:N372"/>
    <mergeCell ref="A365:A368"/>
    <mergeCell ref="B365:B368"/>
    <mergeCell ref="C365:C368"/>
    <mergeCell ref="D365:D368"/>
    <mergeCell ref="E365:E368"/>
    <mergeCell ref="F365:F368"/>
    <mergeCell ref="G365:G368"/>
    <mergeCell ref="I365:I368"/>
    <mergeCell ref="K365:K368"/>
    <mergeCell ref="N359:N360"/>
    <mergeCell ref="A361:A364"/>
    <mergeCell ref="B361:B364"/>
    <mergeCell ref="C361:C364"/>
    <mergeCell ref="D361:D364"/>
    <mergeCell ref="E361:E364"/>
    <mergeCell ref="F361:F364"/>
    <mergeCell ref="G361:G364"/>
    <mergeCell ref="I361:I364"/>
    <mergeCell ref="K361:K364"/>
    <mergeCell ref="L361:L364"/>
    <mergeCell ref="M361:M364"/>
    <mergeCell ref="N361:N364"/>
    <mergeCell ref="B358:C358"/>
    <mergeCell ref="A359:A360"/>
    <mergeCell ref="B359:B360"/>
    <mergeCell ref="C359:C360"/>
    <mergeCell ref="D359:D360"/>
    <mergeCell ref="F359:G359"/>
    <mergeCell ref="H359:I359"/>
    <mergeCell ref="J359:K359"/>
    <mergeCell ref="L359:M359"/>
    <mergeCell ref="D318:K318"/>
    <mergeCell ref="E319:J319"/>
    <mergeCell ref="M306:M309"/>
    <mergeCell ref="I302:I305"/>
    <mergeCell ref="K302:K305"/>
    <mergeCell ref="L302:L305"/>
    <mergeCell ref="M302:M305"/>
    <mergeCell ref="E306:E309"/>
    <mergeCell ref="G306:G309"/>
    <mergeCell ref="I306:I309"/>
    <mergeCell ref="G310:G313"/>
    <mergeCell ref="I310:I313"/>
    <mergeCell ref="K310:K313"/>
    <mergeCell ref="F306:F309"/>
    <mergeCell ref="F310:F313"/>
    <mergeCell ref="L310:L313"/>
    <mergeCell ref="M310:M313"/>
    <mergeCell ref="K306:K309"/>
    <mergeCell ref="A310:A313"/>
    <mergeCell ref="B310:B313"/>
    <mergeCell ref="C310:C313"/>
    <mergeCell ref="D310:D313"/>
    <mergeCell ref="E310:E313"/>
    <mergeCell ref="N302:N305"/>
    <mergeCell ref="A306:A309"/>
    <mergeCell ref="B306:B309"/>
    <mergeCell ref="C306:C309"/>
    <mergeCell ref="D306:D309"/>
    <mergeCell ref="N306:N309"/>
    <mergeCell ref="N310:N313"/>
    <mergeCell ref="L306:L309"/>
    <mergeCell ref="L298:L301"/>
    <mergeCell ref="M298:M301"/>
    <mergeCell ref="N298:N301"/>
    <mergeCell ref="A302:A305"/>
    <mergeCell ref="B302:B305"/>
    <mergeCell ref="C302:C305"/>
    <mergeCell ref="D302:D305"/>
    <mergeCell ref="E302:E305"/>
    <mergeCell ref="F302:F305"/>
    <mergeCell ref="K298:K301"/>
    <mergeCell ref="F294:F297"/>
    <mergeCell ref="G294:G297"/>
    <mergeCell ref="I294:I297"/>
    <mergeCell ref="K294:K297"/>
    <mergeCell ref="L294:L297"/>
    <mergeCell ref="G302:G305"/>
    <mergeCell ref="N294:N297"/>
    <mergeCell ref="A298:A301"/>
    <mergeCell ref="B298:B301"/>
    <mergeCell ref="C298:C301"/>
    <mergeCell ref="D298:D301"/>
    <mergeCell ref="E298:E301"/>
    <mergeCell ref="F298:F301"/>
    <mergeCell ref="G298:G301"/>
    <mergeCell ref="I298:I301"/>
    <mergeCell ref="N288:N289"/>
    <mergeCell ref="A290:A293"/>
    <mergeCell ref="B290:B293"/>
    <mergeCell ref="C290:C293"/>
    <mergeCell ref="D290:D293"/>
    <mergeCell ref="E290:E293"/>
    <mergeCell ref="F290:F293"/>
    <mergeCell ref="G290:G293"/>
    <mergeCell ref="A294:A297"/>
    <mergeCell ref="B294:B297"/>
    <mergeCell ref="C294:C297"/>
    <mergeCell ref="D294:D297"/>
    <mergeCell ref="E294:E297"/>
    <mergeCell ref="J288:K288"/>
    <mergeCell ref="M294:M297"/>
    <mergeCell ref="I290:I293"/>
    <mergeCell ref="K290:K293"/>
    <mergeCell ref="L290:L293"/>
    <mergeCell ref="M290:M293"/>
    <mergeCell ref="N290:N293"/>
    <mergeCell ref="E286:J286"/>
    <mergeCell ref="B287:C287"/>
    <mergeCell ref="A288:A289"/>
    <mergeCell ref="B288:B289"/>
    <mergeCell ref="C288:C289"/>
    <mergeCell ref="D288:D289"/>
    <mergeCell ref="F288:G288"/>
    <mergeCell ref="H288:I288"/>
    <mergeCell ref="L288:M288"/>
    <mergeCell ref="N203:N206"/>
    <mergeCell ref="K187:K190"/>
    <mergeCell ref="A203:A206"/>
    <mergeCell ref="B203:B206"/>
    <mergeCell ref="C203:C206"/>
    <mergeCell ref="D203:D206"/>
    <mergeCell ref="E203:E206"/>
    <mergeCell ref="A199:A202"/>
    <mergeCell ref="D285:K285"/>
    <mergeCell ref="F203:F206"/>
    <mergeCell ref="G203:G206"/>
    <mergeCell ref="I203:I206"/>
    <mergeCell ref="K203:K206"/>
    <mergeCell ref="M203:M206"/>
    <mergeCell ref="K199:K202"/>
    <mergeCell ref="L199:L202"/>
    <mergeCell ref="M199:M202"/>
    <mergeCell ref="L203:L206"/>
    <mergeCell ref="M191:M194"/>
    <mergeCell ref="N191:N194"/>
    <mergeCell ref="A195:A198"/>
    <mergeCell ref="B195:B198"/>
    <mergeCell ref="C195:C198"/>
    <mergeCell ref="D195:D198"/>
    <mergeCell ref="E195:E198"/>
    <mergeCell ref="I191:I194"/>
    <mergeCell ref="N199:N202"/>
    <mergeCell ref="F195:F198"/>
    <mergeCell ref="G195:G198"/>
    <mergeCell ref="I195:I198"/>
    <mergeCell ref="K195:K198"/>
    <mergeCell ref="L195:L198"/>
    <mergeCell ref="B199:B202"/>
    <mergeCell ref="C199:C202"/>
    <mergeCell ref="I199:I202"/>
    <mergeCell ref="D199:D202"/>
    <mergeCell ref="E199:E202"/>
    <mergeCell ref="F199:F202"/>
    <mergeCell ref="G199:G202"/>
    <mergeCell ref="N195:N198"/>
    <mergeCell ref="M195:M198"/>
    <mergeCell ref="A191:A194"/>
    <mergeCell ref="B191:B194"/>
    <mergeCell ref="C191:C194"/>
    <mergeCell ref="D191:D194"/>
    <mergeCell ref="E191:E194"/>
    <mergeCell ref="F191:F194"/>
    <mergeCell ref="G191:G194"/>
    <mergeCell ref="K191:K194"/>
    <mergeCell ref="L191:L194"/>
    <mergeCell ref="A187:A190"/>
    <mergeCell ref="B187:B190"/>
    <mergeCell ref="C187:C190"/>
    <mergeCell ref="D187:D190"/>
    <mergeCell ref="E187:E190"/>
    <mergeCell ref="I187:I190"/>
    <mergeCell ref="L187:L190"/>
    <mergeCell ref="M187:M190"/>
    <mergeCell ref="N187:N190"/>
    <mergeCell ref="L181:M181"/>
    <mergeCell ref="N181:N182"/>
    <mergeCell ref="A183:A186"/>
    <mergeCell ref="B183:B186"/>
    <mergeCell ref="C183:C186"/>
    <mergeCell ref="D183:D186"/>
    <mergeCell ref="E183:E186"/>
    <mergeCell ref="F183:F186"/>
    <mergeCell ref="I183:I186"/>
    <mergeCell ref="K183:K186"/>
    <mergeCell ref="L183:L186"/>
    <mergeCell ref="M183:M186"/>
    <mergeCell ref="N183:N186"/>
    <mergeCell ref="D178:K178"/>
    <mergeCell ref="E179:J179"/>
    <mergeCell ref="A181:A182"/>
    <mergeCell ref="B181:B182"/>
    <mergeCell ref="C181:C182"/>
    <mergeCell ref="D181:D182"/>
    <mergeCell ref="F181:G181"/>
    <mergeCell ref="H181:I181"/>
    <mergeCell ref="J181:K181"/>
    <mergeCell ref="E163:E166"/>
    <mergeCell ref="F163:F166"/>
    <mergeCell ref="G163:G166"/>
    <mergeCell ref="I163:I166"/>
    <mergeCell ref="K163:K166"/>
    <mergeCell ref="L163:L166"/>
    <mergeCell ref="M163:M166"/>
    <mergeCell ref="N163:N166"/>
    <mergeCell ref="A167:A170"/>
    <mergeCell ref="B167:B170"/>
    <mergeCell ref="C167:C170"/>
    <mergeCell ref="D167:D170"/>
    <mergeCell ref="E167:E170"/>
    <mergeCell ref="F167:F170"/>
    <mergeCell ref="G167:G170"/>
    <mergeCell ref="I167:I170"/>
    <mergeCell ref="K167:K170"/>
    <mergeCell ref="L167:L170"/>
    <mergeCell ref="M167:M170"/>
    <mergeCell ref="N167:N170"/>
    <mergeCell ref="L155:L158"/>
    <mergeCell ref="M155:M158"/>
    <mergeCell ref="N155:N158"/>
    <mergeCell ref="A159:A162"/>
    <mergeCell ref="B159:B162"/>
    <mergeCell ref="C159:C162"/>
    <mergeCell ref="D159:D162"/>
    <mergeCell ref="E159:E162"/>
    <mergeCell ref="F159:F162"/>
    <mergeCell ref="G159:G162"/>
    <mergeCell ref="I159:I162"/>
    <mergeCell ref="K159:K162"/>
    <mergeCell ref="L159:L162"/>
    <mergeCell ref="M159:M162"/>
    <mergeCell ref="N159:N162"/>
    <mergeCell ref="A155:A158"/>
    <mergeCell ref="B155:B158"/>
    <mergeCell ref="C155:C158"/>
    <mergeCell ref="D155:D158"/>
    <mergeCell ref="E155:E158"/>
    <mergeCell ref="F155:F158"/>
    <mergeCell ref="G155:G158"/>
    <mergeCell ref="I155:I158"/>
    <mergeCell ref="K155:K158"/>
    <mergeCell ref="M147:M150"/>
    <mergeCell ref="N147:N150"/>
    <mergeCell ref="A151:A154"/>
    <mergeCell ref="B151:B154"/>
    <mergeCell ref="C151:C154"/>
    <mergeCell ref="D151:D154"/>
    <mergeCell ref="E151:E154"/>
    <mergeCell ref="F151:F154"/>
    <mergeCell ref="G151:G154"/>
    <mergeCell ref="I151:I154"/>
    <mergeCell ref="K151:K154"/>
    <mergeCell ref="L151:L154"/>
    <mergeCell ref="M151:M154"/>
    <mergeCell ref="N151:N154"/>
    <mergeCell ref="A147:A150"/>
    <mergeCell ref="B147:B150"/>
    <mergeCell ref="C147:C150"/>
    <mergeCell ref="D147:D150"/>
    <mergeCell ref="E147:E150"/>
    <mergeCell ref="F147:F150"/>
    <mergeCell ref="G147:G150"/>
    <mergeCell ref="I147:I150"/>
    <mergeCell ref="K147:K150"/>
    <mergeCell ref="A145:A146"/>
    <mergeCell ref="B145:B146"/>
    <mergeCell ref="C145:C146"/>
    <mergeCell ref="D145:D146"/>
    <mergeCell ref="F145:G145"/>
    <mergeCell ref="H145:I145"/>
    <mergeCell ref="J145:K145"/>
    <mergeCell ref="L145:M145"/>
    <mergeCell ref="N145:N146"/>
    <mergeCell ref="A123:A126"/>
    <mergeCell ref="B123:B126"/>
    <mergeCell ref="C123:C126"/>
    <mergeCell ref="D123:D126"/>
    <mergeCell ref="E123:E126"/>
    <mergeCell ref="F123:F126"/>
    <mergeCell ref="G123:G126"/>
    <mergeCell ref="I123:I126"/>
    <mergeCell ref="K123:K126"/>
    <mergeCell ref="A119:A122"/>
    <mergeCell ref="B119:B122"/>
    <mergeCell ref="C119:C122"/>
    <mergeCell ref="D119:D122"/>
    <mergeCell ref="E119:E122"/>
    <mergeCell ref="F119:F122"/>
    <mergeCell ref="G119:G122"/>
    <mergeCell ref="I119:I122"/>
    <mergeCell ref="K119:K122"/>
    <mergeCell ref="A115:A118"/>
    <mergeCell ref="B115:B118"/>
    <mergeCell ref="C115:C118"/>
    <mergeCell ref="D115:D118"/>
    <mergeCell ref="E115:E118"/>
    <mergeCell ref="G115:G118"/>
    <mergeCell ref="I115:I118"/>
    <mergeCell ref="K115:K118"/>
    <mergeCell ref="L115:L118"/>
    <mergeCell ref="A111:A114"/>
    <mergeCell ref="B111:B114"/>
    <mergeCell ref="C111:C114"/>
    <mergeCell ref="D111:D114"/>
    <mergeCell ref="E111:E114"/>
    <mergeCell ref="F111:F114"/>
    <mergeCell ref="I111:I114"/>
    <mergeCell ref="K111:K114"/>
    <mergeCell ref="L111:L114"/>
    <mergeCell ref="A96:A99"/>
    <mergeCell ref="B92:B95"/>
    <mergeCell ref="C92:C95"/>
    <mergeCell ref="D92:D95"/>
    <mergeCell ref="E92:E95"/>
    <mergeCell ref="F96:F99"/>
    <mergeCell ref="M96:M99"/>
    <mergeCell ref="B96:B99"/>
    <mergeCell ref="C96:C99"/>
    <mergeCell ref="L92:L95"/>
    <mergeCell ref="L96:L99"/>
    <mergeCell ref="G96:G99"/>
    <mergeCell ref="I96:I99"/>
    <mergeCell ref="K96:K99"/>
    <mergeCell ref="A88:A91"/>
    <mergeCell ref="I88:I91"/>
    <mergeCell ref="K88:K91"/>
    <mergeCell ref="L88:L91"/>
    <mergeCell ref="M88:M91"/>
    <mergeCell ref="N88:N91"/>
    <mergeCell ref="A92:A95"/>
    <mergeCell ref="B88:B91"/>
    <mergeCell ref="C88:C91"/>
    <mergeCell ref="D88:D91"/>
    <mergeCell ref="E88:E91"/>
    <mergeCell ref="F92:F95"/>
    <mergeCell ref="M92:M95"/>
    <mergeCell ref="N92:N95"/>
    <mergeCell ref="A84:A87"/>
    <mergeCell ref="B84:B87"/>
    <mergeCell ref="C84:C87"/>
    <mergeCell ref="D84:D87"/>
    <mergeCell ref="E84:E87"/>
    <mergeCell ref="F84:F87"/>
    <mergeCell ref="I84:I87"/>
    <mergeCell ref="K84:K87"/>
    <mergeCell ref="M84:M87"/>
    <mergeCell ref="A76:A79"/>
    <mergeCell ref="B76:B79"/>
    <mergeCell ref="C76:C79"/>
    <mergeCell ref="D76:D79"/>
    <mergeCell ref="E76:E79"/>
    <mergeCell ref="F76:F79"/>
    <mergeCell ref="M76:M79"/>
    <mergeCell ref="N76:N79"/>
    <mergeCell ref="A80:A83"/>
    <mergeCell ref="B80:B83"/>
    <mergeCell ref="C80:C83"/>
    <mergeCell ref="D80:D83"/>
    <mergeCell ref="E80:E83"/>
    <mergeCell ref="F80:F83"/>
    <mergeCell ref="G80:G83"/>
    <mergeCell ref="I80:I83"/>
    <mergeCell ref="M80:M83"/>
    <mergeCell ref="N80:N83"/>
    <mergeCell ref="B73:C73"/>
    <mergeCell ref="G62:G65"/>
    <mergeCell ref="E72:J72"/>
    <mergeCell ref="G58:G61"/>
    <mergeCell ref="E58:E61"/>
    <mergeCell ref="C58:C61"/>
    <mergeCell ref="D58:D61"/>
    <mergeCell ref="N74:N75"/>
    <mergeCell ref="A74:A75"/>
    <mergeCell ref="B74:B75"/>
    <mergeCell ref="C74:C75"/>
    <mergeCell ref="D74:D75"/>
    <mergeCell ref="L74:M74"/>
    <mergeCell ref="F74:G74"/>
    <mergeCell ref="H74:I74"/>
    <mergeCell ref="J74:K74"/>
    <mergeCell ref="B62:B65"/>
    <mergeCell ref="C62:C65"/>
    <mergeCell ref="D62:D65"/>
    <mergeCell ref="L273:L276"/>
    <mergeCell ref="M273:M276"/>
    <mergeCell ref="N273:N276"/>
    <mergeCell ref="A277:A280"/>
    <mergeCell ref="B277:B280"/>
    <mergeCell ref="C277:C280"/>
    <mergeCell ref="D277:D280"/>
    <mergeCell ref="E277:E280"/>
    <mergeCell ref="F277:F280"/>
    <mergeCell ref="G277:G280"/>
    <mergeCell ref="I277:I280"/>
    <mergeCell ref="K277:K280"/>
    <mergeCell ref="L277:L280"/>
    <mergeCell ref="M277:M280"/>
    <mergeCell ref="N277:N280"/>
    <mergeCell ref="A273:A276"/>
    <mergeCell ref="B273:B276"/>
    <mergeCell ref="C273:C276"/>
    <mergeCell ref="D273:D276"/>
    <mergeCell ref="E273:E276"/>
    <mergeCell ref="F273:F276"/>
    <mergeCell ref="G273:G276"/>
    <mergeCell ref="I273:I276"/>
    <mergeCell ref="K273:K276"/>
    <mergeCell ref="L265:L268"/>
    <mergeCell ref="M265:M268"/>
    <mergeCell ref="N265:N268"/>
    <mergeCell ref="A269:A272"/>
    <mergeCell ref="B269:B272"/>
    <mergeCell ref="C269:C272"/>
    <mergeCell ref="D269:D272"/>
    <mergeCell ref="E269:E272"/>
    <mergeCell ref="F269:F272"/>
    <mergeCell ref="G269:G272"/>
    <mergeCell ref="I269:I272"/>
    <mergeCell ref="K269:K272"/>
    <mergeCell ref="L269:L272"/>
    <mergeCell ref="M269:M272"/>
    <mergeCell ref="N269:N272"/>
    <mergeCell ref="A265:A268"/>
    <mergeCell ref="B265:B268"/>
    <mergeCell ref="C265:C268"/>
    <mergeCell ref="D265:D268"/>
    <mergeCell ref="E265:E268"/>
    <mergeCell ref="F265:F268"/>
    <mergeCell ref="G265:G268"/>
    <mergeCell ref="I265:I268"/>
    <mergeCell ref="K265:K268"/>
    <mergeCell ref="L257:L260"/>
    <mergeCell ref="M257:M260"/>
    <mergeCell ref="N257:N260"/>
    <mergeCell ref="A261:A264"/>
    <mergeCell ref="B261:B264"/>
    <mergeCell ref="C261:C264"/>
    <mergeCell ref="D261:D264"/>
    <mergeCell ref="E261:E264"/>
    <mergeCell ref="F261:F264"/>
    <mergeCell ref="G261:G264"/>
    <mergeCell ref="I261:I264"/>
    <mergeCell ref="K261:K264"/>
    <mergeCell ref="L261:L264"/>
    <mergeCell ref="M261:M264"/>
    <mergeCell ref="N261:N264"/>
    <mergeCell ref="A257:A260"/>
    <mergeCell ref="B257:B260"/>
    <mergeCell ref="C257:C260"/>
    <mergeCell ref="D257:D260"/>
    <mergeCell ref="E257:E260"/>
    <mergeCell ref="F257:F260"/>
    <mergeCell ref="G257:G260"/>
    <mergeCell ref="I257:I260"/>
    <mergeCell ref="K257:K260"/>
    <mergeCell ref="N228:N231"/>
    <mergeCell ref="D228:D231"/>
    <mergeCell ref="D252:K252"/>
    <mergeCell ref="E249:J249"/>
    <mergeCell ref="C250:D250"/>
    <mergeCell ref="E253:J253"/>
    <mergeCell ref="F255:G255"/>
    <mergeCell ref="H255:I255"/>
    <mergeCell ref="J255:K255"/>
    <mergeCell ref="C255:C256"/>
    <mergeCell ref="D255:D256"/>
    <mergeCell ref="L255:M255"/>
    <mergeCell ref="N255:N256"/>
    <mergeCell ref="K232:K235"/>
    <mergeCell ref="L232:L235"/>
    <mergeCell ref="M232:M235"/>
    <mergeCell ref="N232:N235"/>
    <mergeCell ref="K224:K227"/>
    <mergeCell ref="L224:L227"/>
    <mergeCell ref="M224:M227"/>
    <mergeCell ref="N224:N227"/>
    <mergeCell ref="A236:A239"/>
    <mergeCell ref="B232:B235"/>
    <mergeCell ref="C232:C235"/>
    <mergeCell ref="D232:D235"/>
    <mergeCell ref="I232:I235"/>
    <mergeCell ref="I224:I227"/>
    <mergeCell ref="F228:F231"/>
    <mergeCell ref="A232:A235"/>
    <mergeCell ref="B228:B231"/>
    <mergeCell ref="C228:C231"/>
    <mergeCell ref="E228:E231"/>
    <mergeCell ref="L228:L231"/>
    <mergeCell ref="M228:M231"/>
    <mergeCell ref="G228:G231"/>
    <mergeCell ref="I228:I231"/>
    <mergeCell ref="K228:K231"/>
    <mergeCell ref="N218:N219"/>
    <mergeCell ref="A220:A223"/>
    <mergeCell ref="B217:C217"/>
    <mergeCell ref="A218:A219"/>
    <mergeCell ref="B218:B219"/>
    <mergeCell ref="C218:C219"/>
    <mergeCell ref="D218:D219"/>
    <mergeCell ref="F218:G218"/>
    <mergeCell ref="K220:K223"/>
    <mergeCell ref="L220:L223"/>
    <mergeCell ref="H218:I218"/>
    <mergeCell ref="J218:K218"/>
    <mergeCell ref="L218:M218"/>
    <mergeCell ref="G220:G223"/>
    <mergeCell ref="I220:I223"/>
    <mergeCell ref="E220:E223"/>
    <mergeCell ref="B220:B223"/>
    <mergeCell ref="C220:C223"/>
    <mergeCell ref="D220:D223"/>
    <mergeCell ref="M220:M223"/>
    <mergeCell ref="N220:N223"/>
    <mergeCell ref="D215:K215"/>
    <mergeCell ref="E216:J216"/>
    <mergeCell ref="E62:E65"/>
    <mergeCell ref="F54:F57"/>
    <mergeCell ref="F50:F53"/>
    <mergeCell ref="F46:F49"/>
    <mergeCell ref="I58:I61"/>
    <mergeCell ref="G84:G87"/>
    <mergeCell ref="F88:F91"/>
    <mergeCell ref="G88:G91"/>
    <mergeCell ref="D71:K71"/>
    <mergeCell ref="H109:I109"/>
    <mergeCell ref="J109:K109"/>
    <mergeCell ref="G131:G134"/>
    <mergeCell ref="D127:D130"/>
    <mergeCell ref="E127:E130"/>
    <mergeCell ref="F127:F130"/>
    <mergeCell ref="G127:G130"/>
    <mergeCell ref="I127:I130"/>
    <mergeCell ref="I131:I134"/>
    <mergeCell ref="D131:D134"/>
    <mergeCell ref="E131:E134"/>
    <mergeCell ref="F131:F134"/>
    <mergeCell ref="K131:K134"/>
    <mergeCell ref="N8:N9"/>
    <mergeCell ref="L42:L45"/>
    <mergeCell ref="M42:M45"/>
    <mergeCell ref="J40:K40"/>
    <mergeCell ref="L40:M40"/>
    <mergeCell ref="G26:G29"/>
    <mergeCell ref="I26:I29"/>
    <mergeCell ref="N40:N41"/>
    <mergeCell ref="K18:K21"/>
    <mergeCell ref="L22:L25"/>
    <mergeCell ref="G30:G33"/>
    <mergeCell ref="I30:I33"/>
    <mergeCell ref="K30:K33"/>
    <mergeCell ref="L30:L33"/>
    <mergeCell ref="M30:M33"/>
    <mergeCell ref="N30:N33"/>
    <mergeCell ref="D37:K37"/>
    <mergeCell ref="E38:J38"/>
    <mergeCell ref="B180:C180"/>
    <mergeCell ref="F115:F118"/>
    <mergeCell ref="B163:B166"/>
    <mergeCell ref="C163:C166"/>
    <mergeCell ref="D163:D166"/>
    <mergeCell ref="K80:K83"/>
    <mergeCell ref="L80:L83"/>
    <mergeCell ref="L84:L87"/>
    <mergeCell ref="G92:G95"/>
    <mergeCell ref="B108:C108"/>
    <mergeCell ref="L109:M109"/>
    <mergeCell ref="M111:M114"/>
    <mergeCell ref="M115:M118"/>
    <mergeCell ref="L119:L122"/>
    <mergeCell ref="M119:M122"/>
    <mergeCell ref="L123:L126"/>
    <mergeCell ref="M123:M126"/>
    <mergeCell ref="L131:L134"/>
    <mergeCell ref="M131:M134"/>
    <mergeCell ref="L127:L130"/>
    <mergeCell ref="M127:M130"/>
    <mergeCell ref="K127:K130"/>
    <mergeCell ref="E143:J143"/>
    <mergeCell ref="B144:C144"/>
    <mergeCell ref="A163:A166"/>
    <mergeCell ref="N62:N65"/>
    <mergeCell ref="I62:I65"/>
    <mergeCell ref="K62:K65"/>
    <mergeCell ref="L62:L65"/>
    <mergeCell ref="M62:M65"/>
    <mergeCell ref="D142:K142"/>
    <mergeCell ref="A109:A110"/>
    <mergeCell ref="B109:B110"/>
    <mergeCell ref="C109:C110"/>
    <mergeCell ref="D109:D110"/>
    <mergeCell ref="A127:A130"/>
    <mergeCell ref="B127:B130"/>
    <mergeCell ref="C127:C130"/>
    <mergeCell ref="A131:A134"/>
    <mergeCell ref="B131:B134"/>
    <mergeCell ref="C131:C134"/>
    <mergeCell ref="K76:K79"/>
    <mergeCell ref="F62:F65"/>
    <mergeCell ref="G76:G79"/>
    <mergeCell ref="I76:I79"/>
    <mergeCell ref="I92:I95"/>
    <mergeCell ref="K92:K95"/>
    <mergeCell ref="D106:K106"/>
    <mergeCell ref="N54:N57"/>
    <mergeCell ref="L54:L57"/>
    <mergeCell ref="N58:N61"/>
    <mergeCell ref="M58:M61"/>
    <mergeCell ref="F58:F61"/>
    <mergeCell ref="L58:L61"/>
    <mergeCell ref="K58:K61"/>
    <mergeCell ref="F187:F190"/>
    <mergeCell ref="G187:G190"/>
    <mergeCell ref="F109:G109"/>
    <mergeCell ref="G111:G114"/>
    <mergeCell ref="G183:G186"/>
    <mergeCell ref="E107:J107"/>
    <mergeCell ref="L76:L79"/>
    <mergeCell ref="N84:N87"/>
    <mergeCell ref="N96:N99"/>
    <mergeCell ref="N109:N110"/>
    <mergeCell ref="N111:N114"/>
    <mergeCell ref="N115:N118"/>
    <mergeCell ref="N119:N122"/>
    <mergeCell ref="N123:N126"/>
    <mergeCell ref="N131:N134"/>
    <mergeCell ref="N127:N130"/>
    <mergeCell ref="L147:L150"/>
    <mergeCell ref="A58:A61"/>
    <mergeCell ref="A62:A65"/>
    <mergeCell ref="L50:L53"/>
    <mergeCell ref="L46:L49"/>
    <mergeCell ref="A54:A57"/>
    <mergeCell ref="M46:M49"/>
    <mergeCell ref="G54:G57"/>
    <mergeCell ref="I54:I57"/>
    <mergeCell ref="K54:K57"/>
    <mergeCell ref="M54:M57"/>
    <mergeCell ref="B58:B61"/>
    <mergeCell ref="D54:D57"/>
    <mergeCell ref="B54:B57"/>
    <mergeCell ref="C54:C57"/>
    <mergeCell ref="E54:E57"/>
    <mergeCell ref="N50:N53"/>
    <mergeCell ref="K50:K53"/>
    <mergeCell ref="I50:I53"/>
    <mergeCell ref="M50:M53"/>
    <mergeCell ref="N42:N45"/>
    <mergeCell ref="A46:A49"/>
    <mergeCell ref="B46:B49"/>
    <mergeCell ref="C46:C49"/>
    <mergeCell ref="D46:D49"/>
    <mergeCell ref="E46:E49"/>
    <mergeCell ref="G50:G53"/>
    <mergeCell ref="A50:A53"/>
    <mergeCell ref="B50:B53"/>
    <mergeCell ref="C50:C53"/>
    <mergeCell ref="D50:D53"/>
    <mergeCell ref="E50:E53"/>
    <mergeCell ref="K46:K49"/>
    <mergeCell ref="G42:G45"/>
    <mergeCell ref="I42:I45"/>
    <mergeCell ref="K42:K45"/>
    <mergeCell ref="F42:F45"/>
    <mergeCell ref="G46:G49"/>
    <mergeCell ref="I46:I49"/>
    <mergeCell ref="L26:L29"/>
    <mergeCell ref="M26:M29"/>
    <mergeCell ref="N22:N25"/>
    <mergeCell ref="K22:K25"/>
    <mergeCell ref="N26:N29"/>
    <mergeCell ref="K26:K29"/>
    <mergeCell ref="A42:A45"/>
    <mergeCell ref="B42:B45"/>
    <mergeCell ref="N46:N49"/>
    <mergeCell ref="C42:C45"/>
    <mergeCell ref="F26:F29"/>
    <mergeCell ref="D42:D45"/>
    <mergeCell ref="E42:E45"/>
    <mergeCell ref="D40:D41"/>
    <mergeCell ref="F40:G40"/>
    <mergeCell ref="H40:I40"/>
    <mergeCell ref="A30:A33"/>
    <mergeCell ref="B26:B29"/>
    <mergeCell ref="C26:C29"/>
    <mergeCell ref="D26:D29"/>
    <mergeCell ref="E26:E29"/>
    <mergeCell ref="F30:F33"/>
    <mergeCell ref="B30:B33"/>
    <mergeCell ref="C30:C33"/>
    <mergeCell ref="N18:N21"/>
    <mergeCell ref="A22:A25"/>
    <mergeCell ref="I18:I21"/>
    <mergeCell ref="I22:I25"/>
    <mergeCell ref="F22:F25"/>
    <mergeCell ref="M22:M25"/>
    <mergeCell ref="C22:C25"/>
    <mergeCell ref="D22:D25"/>
    <mergeCell ref="E22:E25"/>
    <mergeCell ref="N10:N13"/>
    <mergeCell ref="A14:A17"/>
    <mergeCell ref="B14:B17"/>
    <mergeCell ref="C14:C17"/>
    <mergeCell ref="D14:D17"/>
    <mergeCell ref="E14:E17"/>
    <mergeCell ref="F14:F17"/>
    <mergeCell ref="N14:N17"/>
    <mergeCell ref="M14:M17"/>
    <mergeCell ref="L14:L17"/>
    <mergeCell ref="K14:K17"/>
    <mergeCell ref="G14:G17"/>
    <mergeCell ref="A40:A41"/>
    <mergeCell ref="B40:B41"/>
    <mergeCell ref="C40:C41"/>
    <mergeCell ref="I10:I13"/>
    <mergeCell ref="K10:K13"/>
    <mergeCell ref="F10:F13"/>
    <mergeCell ref="A26:A29"/>
    <mergeCell ref="B22:B25"/>
    <mergeCell ref="G22:G25"/>
    <mergeCell ref="A18:A21"/>
    <mergeCell ref="B18:B21"/>
    <mergeCell ref="C18:C21"/>
    <mergeCell ref="D18:D21"/>
    <mergeCell ref="E18:E21"/>
    <mergeCell ref="D30:D33"/>
    <mergeCell ref="B39:C39"/>
    <mergeCell ref="C8:C9"/>
    <mergeCell ref="D8:D9"/>
    <mergeCell ref="G10:G13"/>
    <mergeCell ref="A8:A9"/>
    <mergeCell ref="B8:B9"/>
    <mergeCell ref="D1:K1"/>
    <mergeCell ref="A10:A13"/>
    <mergeCell ref="B10:B13"/>
    <mergeCell ref="C10:C13"/>
    <mergeCell ref="E10:E13"/>
    <mergeCell ref="E2:J2"/>
    <mergeCell ref="D5:K5"/>
    <mergeCell ref="E6:J6"/>
    <mergeCell ref="B7:C7"/>
    <mergeCell ref="L8:M8"/>
    <mergeCell ref="L10:L13"/>
    <mergeCell ref="M10:M13"/>
    <mergeCell ref="F18:F21"/>
    <mergeCell ref="G18:G21"/>
    <mergeCell ref="D10:D13"/>
    <mergeCell ref="F8:G8"/>
    <mergeCell ref="H8:I8"/>
    <mergeCell ref="J8:K8"/>
    <mergeCell ref="I14:I17"/>
    <mergeCell ref="L18:L21"/>
    <mergeCell ref="M18:M21"/>
    <mergeCell ref="B255:B256"/>
    <mergeCell ref="B254:C254"/>
    <mergeCell ref="F220:F223"/>
    <mergeCell ref="G232:G235"/>
    <mergeCell ref="F232:F235"/>
    <mergeCell ref="F224:F227"/>
    <mergeCell ref="G224:G227"/>
    <mergeCell ref="E232:E235"/>
    <mergeCell ref="A251:B251"/>
    <mergeCell ref="A228:A231"/>
    <mergeCell ref="A224:A227"/>
    <mergeCell ref="B224:B227"/>
    <mergeCell ref="C224:C227"/>
    <mergeCell ref="D224:D227"/>
    <mergeCell ref="E224:E227"/>
    <mergeCell ref="A240:A243"/>
    <mergeCell ref="D248:K248"/>
    <mergeCell ref="A255:A256"/>
    <mergeCell ref="D320:K320"/>
    <mergeCell ref="E321:J321"/>
    <mergeCell ref="B322:C322"/>
    <mergeCell ref="A323:A324"/>
    <mergeCell ref="B323:B324"/>
    <mergeCell ref="C323:C324"/>
    <mergeCell ref="D323:D324"/>
    <mergeCell ref="F323:G323"/>
    <mergeCell ref="H323:I323"/>
    <mergeCell ref="J323:K323"/>
    <mergeCell ref="N323:N324"/>
    <mergeCell ref="A325:A328"/>
    <mergeCell ref="B325:B328"/>
    <mergeCell ref="C325:C328"/>
    <mergeCell ref="D325:D328"/>
    <mergeCell ref="E325:E328"/>
    <mergeCell ref="F325:F328"/>
    <mergeCell ref="G325:G328"/>
    <mergeCell ref="I325:I328"/>
    <mergeCell ref="A333:A336"/>
    <mergeCell ref="B333:B336"/>
    <mergeCell ref="C333:C336"/>
    <mergeCell ref="D333:D336"/>
    <mergeCell ref="E333:E336"/>
    <mergeCell ref="G329:G332"/>
    <mergeCell ref="I329:I332"/>
    <mergeCell ref="K329:K332"/>
    <mergeCell ref="L329:L332"/>
    <mergeCell ref="A329:A332"/>
    <mergeCell ref="B329:B332"/>
    <mergeCell ref="C329:C332"/>
    <mergeCell ref="D329:D332"/>
    <mergeCell ref="E329:E332"/>
    <mergeCell ref="F329:F332"/>
    <mergeCell ref="A345:A348"/>
    <mergeCell ref="B345:B348"/>
    <mergeCell ref="C345:C348"/>
    <mergeCell ref="D345:D348"/>
    <mergeCell ref="E345:E348"/>
    <mergeCell ref="N345:N348"/>
    <mergeCell ref="N337:N340"/>
    <mergeCell ref="A341:A344"/>
    <mergeCell ref="B341:B344"/>
    <mergeCell ref="C341:C344"/>
    <mergeCell ref="D341:D344"/>
    <mergeCell ref="L341:L344"/>
    <mergeCell ref="G341:G344"/>
    <mergeCell ref="I341:I344"/>
    <mergeCell ref="K341:K344"/>
    <mergeCell ref="A337:A340"/>
    <mergeCell ref="B337:B340"/>
    <mergeCell ref="C337:C340"/>
    <mergeCell ref="D337:D340"/>
    <mergeCell ref="E337:E340"/>
    <mergeCell ref="F337:F340"/>
    <mergeCell ref="D356:K356"/>
    <mergeCell ref="E357:J357"/>
    <mergeCell ref="M341:M344"/>
    <mergeCell ref="I337:I340"/>
    <mergeCell ref="K337:K340"/>
    <mergeCell ref="L337:L340"/>
    <mergeCell ref="M337:M340"/>
    <mergeCell ref="E341:E344"/>
    <mergeCell ref="G337:G340"/>
    <mergeCell ref="D96:D99"/>
    <mergeCell ref="E96:E99"/>
    <mergeCell ref="N341:N344"/>
    <mergeCell ref="G345:G348"/>
    <mergeCell ref="I345:I348"/>
    <mergeCell ref="K345:K348"/>
    <mergeCell ref="F341:F344"/>
    <mergeCell ref="F345:F348"/>
    <mergeCell ref="L345:L348"/>
    <mergeCell ref="M345:M348"/>
    <mergeCell ref="G333:G336"/>
    <mergeCell ref="F333:F336"/>
    <mergeCell ref="I333:I336"/>
    <mergeCell ref="K333:K336"/>
    <mergeCell ref="L333:L336"/>
    <mergeCell ref="M333:M336"/>
    <mergeCell ref="N333:N336"/>
    <mergeCell ref="M329:M332"/>
    <mergeCell ref="N329:N332"/>
    <mergeCell ref="K325:K328"/>
    <mergeCell ref="L325:L328"/>
    <mergeCell ref="M325:M328"/>
    <mergeCell ref="N325:N328"/>
    <mergeCell ref="L323:M323"/>
  </mergeCells>
  <phoneticPr fontId="10" type="noConversion"/>
  <pageMargins left="0.42" right="0.21" top="0.43" bottom="0.7" header="0.24" footer="0.5"/>
  <pageSetup paperSize="9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8"/>
  <sheetViews>
    <sheetView topLeftCell="A4" zoomScaleNormal="100" workbookViewId="0">
      <pane xSplit="3" ySplit="4" topLeftCell="D8" activePane="bottomRight" state="frozen"/>
      <selection activeCell="A4" sqref="A4"/>
      <selection pane="topRight" activeCell="E4" sqref="E4"/>
      <selection pane="bottomLeft" activeCell="A8" sqref="A8"/>
      <selection pane="bottomRight" activeCell="I65" sqref="I65"/>
    </sheetView>
  </sheetViews>
  <sheetFormatPr defaultRowHeight="12.75"/>
  <cols>
    <col min="1" max="1" width="6.5703125" style="178" customWidth="1"/>
    <col min="2" max="2" width="24.85546875" style="178" customWidth="1"/>
    <col min="3" max="3" width="12.140625" style="178" customWidth="1"/>
    <col min="4" max="4" width="15.7109375" style="178" customWidth="1"/>
    <col min="5" max="5" width="13.5703125" style="178" customWidth="1"/>
    <col min="6" max="12" width="9.140625" style="178"/>
    <col min="13" max="13" width="9.7109375" style="178" customWidth="1"/>
    <col min="14" max="14" width="13.5703125" style="178" customWidth="1"/>
    <col min="15" max="16384" width="9.140625" style="178"/>
  </cols>
  <sheetData>
    <row r="1" spans="1:25" ht="23.25">
      <c r="B1" s="459" t="s">
        <v>339</v>
      </c>
      <c r="C1" s="459"/>
      <c r="D1" s="459"/>
      <c r="E1" s="459"/>
      <c r="F1" s="459"/>
      <c r="G1" s="459"/>
      <c r="H1" s="459"/>
      <c r="I1" s="459"/>
      <c r="J1" s="459"/>
      <c r="K1" s="459"/>
      <c r="L1" s="459"/>
    </row>
    <row r="2" spans="1:25" ht="18" customHeight="1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</row>
    <row r="3" spans="1:25" ht="15" customHeight="1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</row>
    <row r="4" spans="1:25" ht="18" customHeight="1">
      <c r="A4" s="289"/>
      <c r="B4" s="455" t="s">
        <v>390</v>
      </c>
      <c r="C4" s="455"/>
      <c r="D4" s="455"/>
      <c r="E4" s="455"/>
      <c r="F4" s="455"/>
      <c r="G4" s="455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</row>
    <row r="5" spans="1:25" ht="22.5" customHeight="1">
      <c r="A5" s="458" t="s">
        <v>389</v>
      </c>
      <c r="B5" s="458"/>
      <c r="C5" s="458"/>
      <c r="D5" s="329" t="s">
        <v>586</v>
      </c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</row>
    <row r="6" spans="1:25" ht="25.5" customHeight="1">
      <c r="A6" s="457" t="s">
        <v>349</v>
      </c>
      <c r="B6" s="460" t="s">
        <v>585</v>
      </c>
      <c r="C6" s="456" t="s">
        <v>446</v>
      </c>
      <c r="D6" s="460" t="s">
        <v>324</v>
      </c>
      <c r="E6" s="457" t="s">
        <v>7</v>
      </c>
      <c r="F6" s="460" t="s">
        <v>338</v>
      </c>
    </row>
    <row r="7" spans="1:25">
      <c r="A7" s="457"/>
      <c r="B7" s="460"/>
      <c r="C7" s="456"/>
      <c r="D7" s="460"/>
      <c r="E7" s="457"/>
      <c r="F7" s="460"/>
    </row>
    <row r="8" spans="1:25" ht="15" customHeight="1">
      <c r="A8" s="84">
        <v>1</v>
      </c>
      <c r="B8" s="112" t="s">
        <v>406</v>
      </c>
      <c r="C8" s="184">
        <v>220104</v>
      </c>
      <c r="D8" s="81" t="s">
        <v>405</v>
      </c>
      <c r="E8" s="99">
        <v>286</v>
      </c>
      <c r="F8" s="290">
        <v>1</v>
      </c>
      <c r="I8" s="291"/>
      <c r="J8" s="292"/>
      <c r="K8" s="293"/>
      <c r="L8" s="292"/>
      <c r="M8" s="294"/>
      <c r="N8" s="295"/>
    </row>
    <row r="9" spans="1:25" ht="15" customHeight="1">
      <c r="A9" s="84">
        <v>2</v>
      </c>
      <c r="B9" s="112" t="s">
        <v>439</v>
      </c>
      <c r="C9" s="191">
        <v>21004</v>
      </c>
      <c r="D9" s="309" t="s">
        <v>436</v>
      </c>
      <c r="E9" s="99">
        <v>260</v>
      </c>
      <c r="F9" s="290">
        <v>2</v>
      </c>
      <c r="I9" s="291"/>
      <c r="J9" s="292"/>
      <c r="K9" s="293"/>
      <c r="L9" s="292"/>
      <c r="M9" s="294"/>
      <c r="N9" s="295"/>
    </row>
    <row r="10" spans="1:25" ht="15" customHeight="1">
      <c r="A10" s="84">
        <v>3</v>
      </c>
      <c r="B10" s="79" t="s">
        <v>447</v>
      </c>
      <c r="C10" s="184">
        <v>90304</v>
      </c>
      <c r="D10" s="310" t="s">
        <v>398</v>
      </c>
      <c r="E10" s="99">
        <v>252</v>
      </c>
      <c r="F10" s="290">
        <v>3</v>
      </c>
      <c r="I10" s="291"/>
      <c r="J10" s="292"/>
      <c r="K10" s="293"/>
      <c r="L10" s="292"/>
      <c r="M10" s="294"/>
      <c r="N10" s="295"/>
    </row>
    <row r="11" spans="1:25" ht="15" customHeight="1">
      <c r="A11" s="84">
        <v>4</v>
      </c>
      <c r="B11" s="112" t="s">
        <v>407</v>
      </c>
      <c r="C11" s="184">
        <v>170504</v>
      </c>
      <c r="D11" s="81" t="s">
        <v>405</v>
      </c>
      <c r="E11" s="99">
        <v>233</v>
      </c>
      <c r="F11" s="290">
        <v>4</v>
      </c>
      <c r="I11" s="291"/>
      <c r="J11" s="292"/>
      <c r="K11" s="293"/>
      <c r="L11" s="292"/>
      <c r="M11" s="296"/>
      <c r="N11" s="295"/>
    </row>
    <row r="12" spans="1:25" ht="15" customHeight="1">
      <c r="A12" s="84">
        <v>5</v>
      </c>
      <c r="B12" s="112" t="s">
        <v>408</v>
      </c>
      <c r="C12" s="184">
        <v>101204</v>
      </c>
      <c r="D12" s="81" t="s">
        <v>405</v>
      </c>
      <c r="E12" s="99">
        <v>226</v>
      </c>
      <c r="F12" s="290">
        <v>5</v>
      </c>
      <c r="I12" s="291"/>
      <c r="J12" s="292"/>
      <c r="K12" s="293"/>
      <c r="L12" s="292"/>
      <c r="M12" s="297"/>
      <c r="N12" s="295"/>
    </row>
    <row r="13" spans="1:25" ht="15" customHeight="1">
      <c r="A13" s="84">
        <v>6</v>
      </c>
      <c r="B13" s="190" t="s">
        <v>440</v>
      </c>
      <c r="C13" s="191">
        <v>190104</v>
      </c>
      <c r="D13" s="309" t="s">
        <v>436</v>
      </c>
      <c r="E13" s="99">
        <v>222</v>
      </c>
      <c r="F13" s="290">
        <v>6</v>
      </c>
      <c r="I13" s="293"/>
      <c r="J13" s="292"/>
      <c r="K13" s="293"/>
      <c r="L13" s="292"/>
      <c r="M13" s="294"/>
      <c r="N13" s="295"/>
    </row>
    <row r="14" spans="1:25" ht="15" customHeight="1">
      <c r="A14" s="84">
        <v>7</v>
      </c>
      <c r="B14" s="112" t="s">
        <v>428</v>
      </c>
      <c r="C14" s="189">
        <v>37993</v>
      </c>
      <c r="D14" s="78" t="s">
        <v>429</v>
      </c>
      <c r="E14" s="99">
        <v>207</v>
      </c>
      <c r="F14" s="298">
        <v>7</v>
      </c>
      <c r="I14" s="291"/>
      <c r="J14" s="292"/>
      <c r="K14" s="293"/>
      <c r="L14" s="292"/>
      <c r="M14" s="294"/>
      <c r="N14" s="295"/>
    </row>
    <row r="15" spans="1:25" ht="15" customHeight="1">
      <c r="A15" s="84">
        <v>8</v>
      </c>
      <c r="B15" s="79" t="s">
        <v>457</v>
      </c>
      <c r="C15" s="184">
        <v>2006</v>
      </c>
      <c r="D15" s="78" t="s">
        <v>455</v>
      </c>
      <c r="E15" s="99">
        <v>191</v>
      </c>
      <c r="F15" s="299">
        <v>8</v>
      </c>
      <c r="I15" s="291"/>
      <c r="J15" s="292"/>
      <c r="K15" s="293"/>
      <c r="L15" s="292"/>
      <c r="M15" s="294"/>
      <c r="N15" s="295"/>
    </row>
    <row r="16" spans="1:25" ht="15" customHeight="1">
      <c r="A16" s="84">
        <v>9</v>
      </c>
      <c r="B16" s="112" t="s">
        <v>409</v>
      </c>
      <c r="C16" s="184">
        <v>170205</v>
      </c>
      <c r="D16" s="81" t="s">
        <v>405</v>
      </c>
      <c r="E16" s="99">
        <v>184</v>
      </c>
      <c r="F16" s="299">
        <v>9</v>
      </c>
      <c r="I16" s="291"/>
      <c r="J16" s="292"/>
      <c r="K16" s="293"/>
      <c r="L16" s="292"/>
      <c r="M16" s="294"/>
      <c r="N16" s="295"/>
    </row>
    <row r="17" spans="1:14" ht="15" customHeight="1">
      <c r="A17" s="84">
        <v>10</v>
      </c>
      <c r="B17" s="190" t="s">
        <v>442</v>
      </c>
      <c r="C17" s="191">
        <v>291104</v>
      </c>
      <c r="D17" s="309" t="s">
        <v>436</v>
      </c>
      <c r="E17" s="99">
        <v>183</v>
      </c>
      <c r="F17" s="299">
        <v>10</v>
      </c>
      <c r="I17" s="216"/>
      <c r="J17" s="300"/>
      <c r="K17" s="293"/>
      <c r="L17" s="300"/>
      <c r="M17" s="294"/>
      <c r="N17" s="300"/>
    </row>
    <row r="18" spans="1:14" ht="15" customHeight="1">
      <c r="A18" s="84">
        <v>11</v>
      </c>
      <c r="B18" s="112" t="s">
        <v>458</v>
      </c>
      <c r="C18" s="219">
        <v>2005</v>
      </c>
      <c r="D18" s="78" t="s">
        <v>455</v>
      </c>
      <c r="E18" s="99">
        <v>171</v>
      </c>
      <c r="F18" s="299">
        <v>11</v>
      </c>
      <c r="I18" s="291"/>
      <c r="J18" s="292"/>
      <c r="K18" s="293"/>
      <c r="L18" s="292"/>
      <c r="M18" s="294"/>
      <c r="N18" s="295"/>
    </row>
    <row r="19" spans="1:14" ht="15" customHeight="1">
      <c r="A19" s="84">
        <v>12</v>
      </c>
      <c r="B19" s="190" t="s">
        <v>437</v>
      </c>
      <c r="C19" s="191">
        <v>81006</v>
      </c>
      <c r="D19" s="309" t="s">
        <v>436</v>
      </c>
      <c r="E19" s="99">
        <v>166</v>
      </c>
      <c r="F19" s="299">
        <v>12</v>
      </c>
      <c r="I19" s="216"/>
      <c r="J19" s="300"/>
      <c r="K19" s="216"/>
      <c r="L19" s="300"/>
      <c r="M19" s="294"/>
      <c r="N19" s="300"/>
    </row>
    <row r="20" spans="1:14" ht="15" customHeight="1">
      <c r="A20" s="84">
        <v>13</v>
      </c>
      <c r="B20" s="190" t="s">
        <v>438</v>
      </c>
      <c r="C20" s="191">
        <v>290204</v>
      </c>
      <c r="D20" s="309" t="s">
        <v>436</v>
      </c>
      <c r="E20" s="99">
        <v>151</v>
      </c>
      <c r="F20" s="299">
        <v>13</v>
      </c>
      <c r="I20" s="291"/>
      <c r="J20" s="292"/>
      <c r="K20" s="293"/>
      <c r="L20" s="292"/>
      <c r="M20" s="294"/>
      <c r="N20" s="295"/>
    </row>
    <row r="21" spans="1:14" ht="15" customHeight="1">
      <c r="A21" s="84">
        <v>14</v>
      </c>
      <c r="B21" s="78" t="s">
        <v>583</v>
      </c>
      <c r="C21" s="219">
        <v>2005</v>
      </c>
      <c r="D21" s="78" t="s">
        <v>455</v>
      </c>
      <c r="E21" s="311">
        <v>148</v>
      </c>
      <c r="F21" s="299">
        <v>14</v>
      </c>
      <c r="I21" s="211"/>
      <c r="J21" s="300"/>
      <c r="K21" s="293"/>
      <c r="L21" s="300"/>
      <c r="M21" s="294"/>
      <c r="N21" s="300"/>
    </row>
    <row r="22" spans="1:14" ht="15" customHeight="1">
      <c r="A22" s="84">
        <v>15</v>
      </c>
      <c r="B22" s="112" t="s">
        <v>459</v>
      </c>
      <c r="C22" s="219">
        <v>2005</v>
      </c>
      <c r="D22" s="78" t="s">
        <v>455</v>
      </c>
      <c r="E22" s="148">
        <v>117</v>
      </c>
      <c r="F22" s="299">
        <v>15</v>
      </c>
      <c r="I22" s="291"/>
      <c r="J22" s="292"/>
      <c r="K22" s="293"/>
      <c r="L22" s="292"/>
      <c r="M22" s="294"/>
      <c r="N22" s="295"/>
    </row>
    <row r="23" spans="1:14" ht="15" customHeight="1">
      <c r="A23" s="84">
        <v>16</v>
      </c>
      <c r="B23" s="112" t="s">
        <v>411</v>
      </c>
      <c r="C23" s="184">
        <v>90706</v>
      </c>
      <c r="D23" s="81" t="s">
        <v>405</v>
      </c>
      <c r="E23" s="148">
        <v>109</v>
      </c>
      <c r="F23" s="299">
        <v>16</v>
      </c>
      <c r="I23" s="211"/>
      <c r="J23" s="300"/>
      <c r="K23" s="293"/>
      <c r="L23" s="300"/>
      <c r="M23" s="294"/>
      <c r="N23" s="300"/>
    </row>
    <row r="24" spans="1:14" ht="15" customHeight="1">
      <c r="A24" s="84">
        <v>17</v>
      </c>
      <c r="B24" s="78" t="s">
        <v>584</v>
      </c>
      <c r="C24" s="219">
        <v>2005</v>
      </c>
      <c r="D24" s="78" t="s">
        <v>455</v>
      </c>
      <c r="E24" s="207">
        <v>97</v>
      </c>
      <c r="F24" s="299">
        <v>17</v>
      </c>
      <c r="I24" s="291"/>
      <c r="J24" s="292"/>
      <c r="K24" s="293"/>
      <c r="L24" s="292"/>
      <c r="M24" s="301"/>
      <c r="N24" s="295"/>
    </row>
    <row r="25" spans="1:14" ht="15" customHeight="1">
      <c r="A25" s="84">
        <v>18</v>
      </c>
      <c r="B25" s="112" t="s">
        <v>410</v>
      </c>
      <c r="C25" s="184">
        <v>50406</v>
      </c>
      <c r="D25" s="81" t="s">
        <v>405</v>
      </c>
      <c r="E25" s="148">
        <v>88</v>
      </c>
      <c r="F25" s="299">
        <v>18</v>
      </c>
      <c r="I25" s="216"/>
      <c r="J25" s="300"/>
      <c r="K25" s="293"/>
      <c r="L25" s="300"/>
      <c r="M25" s="294"/>
      <c r="N25" s="300"/>
    </row>
    <row r="26" spans="1:14" ht="15" customHeight="1">
      <c r="A26" s="78">
        <v>19</v>
      </c>
      <c r="B26" s="112" t="s">
        <v>443</v>
      </c>
      <c r="C26" s="191">
        <v>170406</v>
      </c>
      <c r="D26" s="309" t="s">
        <v>436</v>
      </c>
      <c r="E26" s="148">
        <v>71</v>
      </c>
      <c r="F26" s="299">
        <v>19</v>
      </c>
      <c r="I26" s="216"/>
      <c r="J26" s="300"/>
      <c r="K26" s="216"/>
      <c r="L26" s="300"/>
      <c r="M26" s="294"/>
      <c r="N26" s="300"/>
    </row>
    <row r="27" spans="1:14" s="177" customFormat="1" ht="15" customHeight="1">
      <c r="A27" s="194"/>
      <c r="B27" s="312"/>
      <c r="C27" s="313"/>
      <c r="D27" s="314"/>
      <c r="E27" s="214"/>
      <c r="F27" s="330"/>
      <c r="I27" s="216"/>
      <c r="J27" s="300"/>
      <c r="K27" s="293"/>
      <c r="L27" s="300"/>
      <c r="M27" s="294"/>
      <c r="N27" s="300"/>
    </row>
    <row r="28" spans="1:14" s="177" customFormat="1" ht="15" customHeight="1">
      <c r="A28" s="194"/>
      <c r="B28" s="231"/>
      <c r="C28" s="315"/>
      <c r="D28" s="111"/>
      <c r="E28" s="214"/>
      <c r="F28" s="330"/>
      <c r="I28" s="291"/>
      <c r="J28" s="292"/>
      <c r="K28" s="293"/>
      <c r="L28" s="292"/>
      <c r="M28" s="297"/>
      <c r="N28" s="295"/>
    </row>
    <row r="29" spans="1:14" s="177" customFormat="1" ht="15" customHeight="1">
      <c r="A29" s="194"/>
      <c r="B29" s="231"/>
      <c r="C29" s="315"/>
      <c r="D29" s="111"/>
      <c r="E29" s="214"/>
      <c r="F29" s="330"/>
      <c r="I29" s="291"/>
      <c r="J29" s="292"/>
      <c r="K29" s="293"/>
      <c r="L29" s="292"/>
      <c r="M29" s="294"/>
      <c r="N29" s="295"/>
    </row>
    <row r="30" spans="1:14" s="177" customFormat="1" ht="15" customHeight="1">
      <c r="A30" s="194"/>
      <c r="B30" s="231"/>
      <c r="C30" s="315"/>
      <c r="D30" s="111"/>
      <c r="E30" s="214"/>
      <c r="F30" s="330"/>
      <c r="I30" s="293"/>
      <c r="J30" s="292"/>
      <c r="K30" s="293"/>
      <c r="L30" s="292"/>
      <c r="M30" s="296"/>
      <c r="N30" s="295"/>
    </row>
    <row r="31" spans="1:14" s="177" customFormat="1" ht="15" customHeight="1">
      <c r="A31" s="194"/>
      <c r="B31" s="231"/>
      <c r="C31" s="315"/>
      <c r="D31" s="111"/>
      <c r="E31" s="214"/>
      <c r="F31" s="330"/>
      <c r="I31" s="291"/>
      <c r="J31" s="292"/>
      <c r="K31" s="293"/>
      <c r="L31" s="292"/>
      <c r="M31" s="301"/>
      <c r="N31" s="295"/>
    </row>
    <row r="32" spans="1:14" s="177" customFormat="1" ht="15" customHeight="1">
      <c r="A32" s="194"/>
      <c r="B32" s="231"/>
      <c r="C32" s="315"/>
      <c r="D32" s="111"/>
      <c r="E32" s="214"/>
      <c r="F32" s="330"/>
      <c r="I32" s="211"/>
      <c r="J32" s="300"/>
      <c r="K32" s="293"/>
      <c r="L32" s="300"/>
      <c r="M32" s="294"/>
      <c r="N32" s="300"/>
    </row>
    <row r="33" spans="1:14" s="177" customFormat="1" ht="15" customHeight="1">
      <c r="A33" s="194"/>
      <c r="B33" s="231"/>
      <c r="C33" s="315"/>
      <c r="D33" s="111"/>
      <c r="E33" s="214"/>
      <c r="F33" s="330"/>
      <c r="I33" s="291"/>
      <c r="J33" s="292"/>
      <c r="K33" s="293"/>
      <c r="L33" s="292"/>
      <c r="M33" s="294"/>
      <c r="N33" s="295"/>
    </row>
    <row r="34" spans="1:14" s="177" customFormat="1" ht="15" customHeight="1">
      <c r="A34" s="194"/>
      <c r="B34" s="231"/>
      <c r="C34" s="315"/>
      <c r="D34" s="111"/>
      <c r="E34" s="214"/>
      <c r="F34" s="330"/>
      <c r="I34" s="293"/>
      <c r="J34" s="292"/>
      <c r="K34" s="293"/>
      <c r="L34" s="292"/>
      <c r="M34" s="294"/>
      <c r="N34" s="295"/>
    </row>
    <row r="35" spans="1:14" s="177" customFormat="1" ht="15" customHeight="1">
      <c r="A35" s="194"/>
      <c r="B35" s="312"/>
      <c r="C35" s="312"/>
      <c r="D35" s="314"/>
      <c r="E35" s="214"/>
      <c r="F35" s="330"/>
      <c r="I35" s="291"/>
      <c r="J35" s="292"/>
      <c r="K35" s="293"/>
      <c r="L35" s="292"/>
      <c r="M35" s="294"/>
      <c r="N35" s="295"/>
    </row>
    <row r="36" spans="1:14" s="177" customFormat="1" ht="15" customHeight="1">
      <c r="A36" s="194"/>
      <c r="B36" s="231"/>
      <c r="C36" s="231"/>
      <c r="D36" s="111"/>
      <c r="E36" s="214"/>
      <c r="F36" s="330"/>
      <c r="I36" s="291"/>
      <c r="J36" s="292"/>
      <c r="K36" s="293"/>
      <c r="L36" s="292"/>
      <c r="M36" s="294"/>
      <c r="N36" s="295"/>
    </row>
    <row r="37" spans="1:14" s="177" customFormat="1" ht="15" customHeight="1">
      <c r="A37" s="194"/>
      <c r="B37" s="231"/>
      <c r="C37" s="194"/>
      <c r="D37" s="111"/>
      <c r="E37" s="214"/>
      <c r="F37" s="330"/>
      <c r="I37" s="291"/>
      <c r="J37" s="292"/>
      <c r="K37" s="293"/>
      <c r="L37" s="292"/>
      <c r="M37" s="301"/>
      <c r="N37" s="295"/>
    </row>
    <row r="38" spans="1:14" s="177" customFormat="1" ht="15" customHeight="1">
      <c r="A38" s="194"/>
      <c r="B38" s="231"/>
      <c r="C38" s="315"/>
      <c r="D38" s="111"/>
      <c r="E38" s="214"/>
      <c r="F38" s="330"/>
      <c r="I38" s="293"/>
      <c r="J38" s="292"/>
      <c r="K38" s="293"/>
      <c r="L38" s="292"/>
      <c r="M38" s="296"/>
      <c r="N38" s="295"/>
    </row>
    <row r="39" spans="1:14" s="177" customFormat="1" ht="15" customHeight="1">
      <c r="A39" s="194"/>
      <c r="B39" s="231"/>
      <c r="C39" s="194"/>
      <c r="D39" s="111"/>
      <c r="E39" s="214"/>
      <c r="F39" s="330"/>
      <c r="I39" s="291"/>
      <c r="J39" s="292"/>
      <c r="K39" s="293"/>
      <c r="L39" s="292"/>
      <c r="M39" s="294"/>
      <c r="N39" s="295"/>
    </row>
    <row r="40" spans="1:14" s="177" customFormat="1" ht="15" customHeight="1">
      <c r="A40" s="213"/>
      <c r="B40" s="231"/>
      <c r="C40" s="315"/>
      <c r="D40" s="111"/>
      <c r="E40" s="214"/>
      <c r="F40" s="330"/>
      <c r="I40" s="216"/>
      <c r="J40" s="300"/>
      <c r="K40" s="293"/>
      <c r="L40" s="300"/>
      <c r="M40" s="294"/>
      <c r="N40" s="300"/>
    </row>
    <row r="41" spans="1:14" s="177" customFormat="1" ht="15" customHeight="1">
      <c r="A41" s="194"/>
      <c r="B41" s="231"/>
      <c r="C41" s="194"/>
      <c r="D41" s="111"/>
      <c r="E41" s="214"/>
      <c r="F41" s="330"/>
      <c r="I41" s="216"/>
      <c r="J41" s="300"/>
      <c r="K41" s="293"/>
      <c r="L41" s="300"/>
      <c r="M41" s="294"/>
      <c r="N41" s="300"/>
    </row>
    <row r="42" spans="1:14" s="177" customFormat="1" ht="15" customHeight="1">
      <c r="A42" s="194"/>
      <c r="B42" s="312"/>
      <c r="C42" s="312"/>
      <c r="D42" s="314"/>
      <c r="E42" s="214"/>
      <c r="F42" s="330"/>
      <c r="I42" s="291"/>
      <c r="J42" s="292"/>
      <c r="K42" s="293"/>
      <c r="L42" s="292"/>
      <c r="M42" s="296"/>
      <c r="N42" s="295"/>
    </row>
    <row r="43" spans="1:14" s="177" customFormat="1" ht="15" customHeight="1">
      <c r="A43" s="194"/>
      <c r="B43" s="231"/>
      <c r="C43" s="315"/>
      <c r="D43" s="111"/>
      <c r="E43" s="214"/>
      <c r="F43" s="330"/>
      <c r="I43" s="291"/>
      <c r="J43" s="292"/>
      <c r="K43" s="293"/>
      <c r="L43" s="292"/>
      <c r="M43" s="294"/>
      <c r="N43" s="295"/>
    </row>
    <row r="44" spans="1:14" s="177" customFormat="1" ht="15" customHeight="1">
      <c r="A44" s="215"/>
      <c r="B44" s="231"/>
      <c r="C44" s="194"/>
      <c r="D44" s="316"/>
      <c r="E44" s="214"/>
      <c r="F44" s="330"/>
      <c r="I44" s="291"/>
      <c r="J44" s="292"/>
      <c r="K44" s="293"/>
      <c r="L44" s="292"/>
      <c r="M44" s="294"/>
      <c r="N44" s="295"/>
    </row>
    <row r="45" spans="1:14" s="177" customFormat="1" ht="15" customHeight="1">
      <c r="A45" s="194"/>
      <c r="B45" s="231"/>
      <c r="C45" s="231"/>
      <c r="D45" s="111"/>
      <c r="E45" s="214"/>
      <c r="F45" s="330"/>
      <c r="I45" s="216"/>
      <c r="J45" s="300"/>
      <c r="K45" s="293"/>
      <c r="L45" s="300"/>
      <c r="M45" s="294"/>
      <c r="N45" s="300"/>
    </row>
    <row r="46" spans="1:14" s="177" customFormat="1" ht="15" customHeight="1">
      <c r="A46" s="194"/>
      <c r="B46" s="231"/>
      <c r="C46" s="315"/>
      <c r="D46" s="111"/>
      <c r="E46" s="214"/>
      <c r="F46" s="330"/>
      <c r="I46" s="291"/>
      <c r="J46" s="292"/>
      <c r="K46" s="293"/>
      <c r="L46" s="292"/>
      <c r="M46" s="294"/>
      <c r="N46" s="295"/>
    </row>
    <row r="47" spans="1:14" s="177" customFormat="1" ht="15" customHeight="1">
      <c r="A47" s="194"/>
      <c r="B47" s="231"/>
      <c r="C47" s="315"/>
      <c r="D47" s="111"/>
      <c r="E47" s="214"/>
      <c r="F47" s="330"/>
      <c r="I47" s="211"/>
      <c r="J47" s="300"/>
      <c r="K47" s="293"/>
      <c r="L47" s="300"/>
      <c r="M47" s="294"/>
      <c r="N47" s="300"/>
    </row>
    <row r="48" spans="1:14" s="177" customFormat="1" ht="15" customHeight="1">
      <c r="A48" s="194"/>
      <c r="B48" s="231"/>
      <c r="C48" s="194"/>
      <c r="D48" s="212"/>
      <c r="E48" s="214"/>
      <c r="F48" s="330"/>
      <c r="I48" s="216"/>
      <c r="J48" s="300"/>
      <c r="K48" s="216"/>
      <c r="L48" s="300"/>
      <c r="M48" s="211"/>
      <c r="N48" s="300"/>
    </row>
    <row r="49" spans="1:14" s="177" customFormat="1" ht="15" customHeight="1">
      <c r="A49" s="194"/>
      <c r="B49" s="231"/>
      <c r="C49" s="194"/>
      <c r="D49" s="111"/>
      <c r="E49" s="214"/>
      <c r="F49" s="330"/>
      <c r="I49" s="291"/>
      <c r="J49" s="292"/>
      <c r="K49" s="293"/>
      <c r="L49" s="292"/>
      <c r="M49" s="294"/>
      <c r="N49" s="295"/>
    </row>
    <row r="50" spans="1:14" s="177" customFormat="1" ht="15" customHeight="1">
      <c r="A50" s="194"/>
      <c r="B50" s="231"/>
      <c r="C50" s="315"/>
      <c r="D50" s="111"/>
      <c r="E50" s="214"/>
      <c r="F50" s="330"/>
      <c r="I50" s="216"/>
      <c r="J50" s="300"/>
      <c r="K50" s="293"/>
      <c r="L50" s="300"/>
      <c r="M50" s="302"/>
      <c r="N50" s="300"/>
    </row>
    <row r="51" spans="1:14" s="177" customFormat="1" ht="15" customHeight="1">
      <c r="A51" s="194"/>
      <c r="B51" s="231"/>
      <c r="C51" s="315"/>
      <c r="D51" s="111"/>
      <c r="E51" s="214"/>
      <c r="F51" s="330"/>
      <c r="I51" s="216"/>
      <c r="J51" s="300"/>
      <c r="K51" s="293"/>
      <c r="L51" s="300"/>
      <c r="M51" s="294"/>
      <c r="N51" s="300"/>
    </row>
    <row r="52" spans="1:14" s="177" customFormat="1" ht="15" customHeight="1">
      <c r="A52" s="194"/>
      <c r="B52" s="231"/>
      <c r="C52" s="194"/>
      <c r="D52" s="111"/>
      <c r="E52" s="214"/>
      <c r="F52" s="330"/>
      <c r="I52" s="303"/>
      <c r="J52" s="304"/>
      <c r="K52" s="305"/>
      <c r="L52" s="304"/>
      <c r="M52" s="306"/>
      <c r="N52" s="304"/>
    </row>
    <row r="53" spans="1:14" s="177" customFormat="1" ht="15" customHeight="1">
      <c r="A53" s="194"/>
      <c r="B53" s="231"/>
      <c r="C53" s="194"/>
      <c r="D53" s="111"/>
      <c r="E53" s="214"/>
      <c r="F53" s="330"/>
    </row>
    <row r="54" spans="1:14" s="177" customFormat="1" ht="15" customHeight="1">
      <c r="A54" s="194"/>
      <c r="B54" s="231"/>
      <c r="C54" s="194"/>
      <c r="D54" s="111"/>
      <c r="E54" s="214"/>
      <c r="F54" s="330"/>
    </row>
    <row r="55" spans="1:14" s="177" customFormat="1" ht="15" customHeight="1">
      <c r="A55" s="194"/>
      <c r="B55" s="231"/>
      <c r="C55" s="231"/>
      <c r="D55" s="111"/>
      <c r="E55" s="214"/>
      <c r="F55" s="330"/>
    </row>
    <row r="56" spans="1:14" s="177" customFormat="1" ht="15" customHeight="1">
      <c r="A56" s="194"/>
      <c r="B56" s="231"/>
      <c r="C56" s="231"/>
      <c r="D56" s="111"/>
      <c r="E56" s="214"/>
      <c r="F56" s="330"/>
    </row>
    <row r="57" spans="1:14" s="177" customFormat="1" ht="15" customHeight="1">
      <c r="A57" s="195"/>
      <c r="B57" s="231"/>
      <c r="C57" s="231"/>
      <c r="D57" s="111"/>
      <c r="E57" s="214"/>
      <c r="F57" s="330"/>
    </row>
    <row r="58" spans="1:14" s="177" customFormat="1" ht="15" customHeight="1">
      <c r="A58" s="315"/>
      <c r="B58" s="231"/>
      <c r="C58" s="231"/>
      <c r="D58" s="111"/>
      <c r="E58" s="214"/>
      <c r="F58" s="330"/>
    </row>
    <row r="59" spans="1:14" s="177" customFormat="1" ht="15" customHeight="1">
      <c r="A59" s="317"/>
      <c r="B59" s="231"/>
      <c r="C59" s="315"/>
      <c r="D59" s="111"/>
      <c r="E59" s="214"/>
      <c r="F59" s="330"/>
    </row>
    <row r="60" spans="1:14" s="177" customFormat="1" ht="15" customHeight="1">
      <c r="A60" s="318"/>
      <c r="B60" s="231"/>
      <c r="C60" s="315"/>
      <c r="D60" s="319"/>
      <c r="E60" s="214"/>
      <c r="F60" s="330"/>
    </row>
    <row r="61" spans="1:14" s="177" customFormat="1" ht="15" customHeight="1">
      <c r="A61" s="317"/>
      <c r="B61" s="231"/>
      <c r="C61" s="315"/>
      <c r="D61" s="111"/>
      <c r="E61" s="214"/>
      <c r="F61" s="330"/>
    </row>
    <row r="62" spans="1:14" s="177" customFormat="1" ht="15" customHeight="1">
      <c r="A62" s="317"/>
      <c r="B62" s="312"/>
      <c r="C62" s="313"/>
      <c r="D62" s="314"/>
      <c r="E62" s="214"/>
      <c r="F62" s="330"/>
    </row>
    <row r="63" spans="1:14" s="177" customFormat="1" ht="15" customHeight="1">
      <c r="A63" s="307"/>
      <c r="B63" s="307"/>
      <c r="C63" s="307"/>
      <c r="D63" s="307"/>
      <c r="E63" s="307"/>
      <c r="F63" s="308"/>
    </row>
    <row r="64" spans="1:14" s="177" customFormat="1" ht="15" customHeight="1">
      <c r="A64" s="307"/>
      <c r="B64" s="143"/>
      <c r="C64" s="115"/>
      <c r="D64" s="144"/>
      <c r="E64" s="116"/>
      <c r="F64" s="308"/>
    </row>
    <row r="65" spans="2:16" s="177" customFormat="1">
      <c r="F65" s="307"/>
    </row>
    <row r="66" spans="2:16" s="177" customFormat="1">
      <c r="F66" s="307"/>
    </row>
    <row r="67" spans="2:16" s="177" customFormat="1">
      <c r="F67" s="307"/>
    </row>
    <row r="68" spans="2:16" s="177" customFormat="1">
      <c r="F68" s="307"/>
    </row>
    <row r="69" spans="2:16" s="177" customFormat="1">
      <c r="F69" s="307"/>
    </row>
    <row r="70" spans="2:16" s="177" customFormat="1">
      <c r="F70" s="307"/>
    </row>
    <row r="71" spans="2:16" s="177" customFormat="1">
      <c r="F71" s="307"/>
    </row>
    <row r="72" spans="2:16" s="177" customFormat="1">
      <c r="F72" s="307"/>
    </row>
    <row r="73" spans="2:16" s="177" customFormat="1">
      <c r="F73" s="307"/>
    </row>
    <row r="74" spans="2:16" s="177" customFormat="1">
      <c r="F74" s="307"/>
    </row>
    <row r="75" spans="2:16" s="177" customFormat="1">
      <c r="F75" s="307"/>
    </row>
    <row r="76" spans="2:16" s="177" customFormat="1">
      <c r="F76" s="307"/>
    </row>
    <row r="77" spans="2:16">
      <c r="B77" s="177"/>
      <c r="C77" s="177"/>
      <c r="D77" s="177"/>
      <c r="E77" s="177"/>
      <c r="F77" s="307"/>
      <c r="G77" s="177"/>
      <c r="H77" s="177"/>
      <c r="I77" s="177"/>
      <c r="J77" s="177"/>
      <c r="K77" s="177"/>
      <c r="L77" s="177"/>
      <c r="M77" s="177"/>
      <c r="N77" s="177"/>
      <c r="O77" s="177"/>
      <c r="P77" s="177"/>
    </row>
    <row r="78" spans="2:16">
      <c r="B78" s="177"/>
      <c r="C78" s="177"/>
      <c r="D78" s="177"/>
      <c r="E78" s="177"/>
      <c r="F78" s="307"/>
      <c r="G78" s="177"/>
      <c r="H78" s="177"/>
      <c r="I78" s="177"/>
      <c r="J78" s="177"/>
      <c r="K78" s="177"/>
      <c r="L78" s="177"/>
      <c r="M78" s="177"/>
      <c r="N78" s="177"/>
      <c r="O78" s="177"/>
      <c r="P78" s="177"/>
    </row>
    <row r="79" spans="2:16"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</row>
    <row r="80" spans="2:16"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</row>
    <row r="81" spans="2:16"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</row>
    <row r="82" spans="2:16"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</row>
    <row r="83" spans="2:16"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</row>
    <row r="84" spans="2:16"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</row>
    <row r="85" spans="2:16"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</row>
    <row r="86" spans="2:16"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</row>
    <row r="87" spans="2:16"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</row>
    <row r="88" spans="2:16"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</row>
  </sheetData>
  <mergeCells count="9">
    <mergeCell ref="B4:G4"/>
    <mergeCell ref="C6:C7"/>
    <mergeCell ref="A6:A7"/>
    <mergeCell ref="A5:C5"/>
    <mergeCell ref="B1:L1"/>
    <mergeCell ref="B6:B7"/>
    <mergeCell ref="D6:D7"/>
    <mergeCell ref="E6:E7"/>
    <mergeCell ref="F6:F7"/>
  </mergeCells>
  <phoneticPr fontId="10" type="noConversion"/>
  <printOptions horizontalCentered="1"/>
  <pageMargins left="0.19685039370078741" right="0.19685039370078741" top="0.19685039370078741" bottom="0.35433070866141736" header="0.19685039370078741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workbookViewId="0">
      <pane xSplit="2" ySplit="5" topLeftCell="C6" activePane="bottomRight" state="frozen"/>
      <selection pane="topRight" activeCell="D1" sqref="D1"/>
      <selection pane="bottomLeft" activeCell="A8" sqref="A8"/>
      <selection pane="bottomRight" activeCell="I16" sqref="I16"/>
    </sheetView>
  </sheetViews>
  <sheetFormatPr defaultRowHeight="15.75"/>
  <cols>
    <col min="1" max="1" width="6.28515625" style="178" customWidth="1"/>
    <col min="2" max="2" width="21.42578125" style="178" customWidth="1"/>
    <col min="3" max="3" width="12.5703125" style="178" customWidth="1"/>
    <col min="4" max="4" width="16.5703125" style="178" customWidth="1"/>
    <col min="5" max="5" width="9.140625" style="150"/>
    <col min="6" max="6" width="9.140625" style="146"/>
    <col min="7" max="10" width="9.140625" style="178"/>
    <col min="11" max="11" width="10.7109375" style="178" customWidth="1"/>
    <col min="12" max="13" width="9.140625" style="178"/>
    <col min="14" max="14" width="12.5703125" style="178" customWidth="1"/>
    <col min="15" max="16384" width="9.140625" style="178"/>
  </cols>
  <sheetData>
    <row r="1" spans="1:26" ht="18.75">
      <c r="A1" s="465" t="s">
        <v>390</v>
      </c>
      <c r="B1" s="465"/>
      <c r="C1" s="465"/>
      <c r="D1" s="465"/>
      <c r="E1" s="465"/>
      <c r="F1" s="151"/>
      <c r="G1" s="179"/>
      <c r="H1" s="179"/>
      <c r="I1" s="179"/>
      <c r="J1" s="179"/>
      <c r="K1" s="179"/>
      <c r="L1" s="179"/>
      <c r="M1" s="179"/>
      <c r="S1" s="461"/>
      <c r="T1" s="461"/>
      <c r="U1" s="461"/>
      <c r="V1" s="461"/>
      <c r="W1" s="461"/>
    </row>
    <row r="2" spans="1:26" ht="15" customHeight="1">
      <c r="A2" s="321"/>
      <c r="B2" s="466"/>
      <c r="C2" s="466"/>
      <c r="D2" s="466"/>
      <c r="E2" s="149"/>
      <c r="F2" s="145"/>
      <c r="G2" s="145"/>
      <c r="H2" s="145"/>
      <c r="I2" s="145"/>
      <c r="J2" s="145"/>
      <c r="K2" s="145"/>
    </row>
    <row r="3" spans="1:26" ht="18" customHeight="1">
      <c r="A3" s="467" t="s">
        <v>389</v>
      </c>
      <c r="B3" s="467"/>
      <c r="C3" s="467"/>
      <c r="D3" s="262" t="s">
        <v>587</v>
      </c>
      <c r="Q3" s="461"/>
      <c r="R3" s="461"/>
      <c r="S3" s="461"/>
      <c r="T3" s="461"/>
      <c r="U3" s="461"/>
      <c r="V3" s="461"/>
      <c r="W3" s="461"/>
      <c r="X3" s="461"/>
      <c r="Y3" s="461"/>
      <c r="Z3" s="461"/>
    </row>
    <row r="4" spans="1:26" ht="12.75">
      <c r="A4" s="457" t="s">
        <v>358</v>
      </c>
      <c r="B4" s="460" t="s">
        <v>585</v>
      </c>
      <c r="C4" s="456" t="s">
        <v>446</v>
      </c>
      <c r="D4" s="457" t="s">
        <v>357</v>
      </c>
      <c r="E4" s="463" t="s">
        <v>22</v>
      </c>
      <c r="F4" s="464" t="s">
        <v>338</v>
      </c>
      <c r="G4" s="462"/>
      <c r="H4" s="462"/>
      <c r="I4" s="462"/>
      <c r="J4" s="462"/>
      <c r="K4" s="462"/>
      <c r="L4" s="462"/>
    </row>
    <row r="5" spans="1:26" ht="12.75">
      <c r="A5" s="457"/>
      <c r="B5" s="460"/>
      <c r="C5" s="456"/>
      <c r="D5" s="457"/>
      <c r="E5" s="463"/>
      <c r="F5" s="464"/>
    </row>
    <row r="6" spans="1:26" ht="15" customHeight="1">
      <c r="A6" s="101" t="s">
        <v>350</v>
      </c>
      <c r="B6" s="112" t="s">
        <v>393</v>
      </c>
      <c r="C6" s="184">
        <v>110105</v>
      </c>
      <c r="D6" s="105" t="s">
        <v>398</v>
      </c>
      <c r="E6" s="325">
        <v>328</v>
      </c>
      <c r="F6" s="100">
        <v>1</v>
      </c>
      <c r="G6" s="293"/>
      <c r="H6" s="292"/>
      <c r="I6" s="291"/>
      <c r="J6" s="292"/>
      <c r="K6" s="294"/>
      <c r="L6" s="295"/>
    </row>
    <row r="7" spans="1:26" ht="15" customHeight="1">
      <c r="A7" s="101" t="s">
        <v>10</v>
      </c>
      <c r="B7" s="112" t="s">
        <v>424</v>
      </c>
      <c r="C7" s="189">
        <v>38007</v>
      </c>
      <c r="D7" s="105" t="s">
        <v>429</v>
      </c>
      <c r="E7" s="325">
        <v>314</v>
      </c>
      <c r="F7" s="100">
        <v>2</v>
      </c>
      <c r="G7" s="291"/>
      <c r="H7" s="211"/>
      <c r="I7" s="291"/>
      <c r="J7" s="211"/>
      <c r="K7" s="294"/>
      <c r="L7" s="211"/>
    </row>
    <row r="8" spans="1:26" ht="15" customHeight="1">
      <c r="A8" s="101" t="s">
        <v>11</v>
      </c>
      <c r="B8" s="112" t="s">
        <v>430</v>
      </c>
      <c r="C8" s="191">
        <v>30205</v>
      </c>
      <c r="D8" s="105" t="s">
        <v>436</v>
      </c>
      <c r="E8" s="325">
        <v>286</v>
      </c>
      <c r="F8" s="100">
        <v>3</v>
      </c>
      <c r="G8" s="291"/>
      <c r="H8" s="292"/>
      <c r="I8" s="291"/>
      <c r="J8" s="292"/>
      <c r="K8" s="294"/>
      <c r="L8" s="295"/>
    </row>
    <row r="9" spans="1:26" ht="15" customHeight="1">
      <c r="A9" s="101" t="s">
        <v>13</v>
      </c>
      <c r="B9" s="322" t="s">
        <v>412</v>
      </c>
      <c r="C9" s="184">
        <v>240405</v>
      </c>
      <c r="D9" s="323" t="s">
        <v>420</v>
      </c>
      <c r="E9" s="325">
        <v>277</v>
      </c>
      <c r="F9" s="328" t="s">
        <v>588</v>
      </c>
      <c r="G9" s="291"/>
      <c r="H9" s="292"/>
      <c r="I9" s="293"/>
      <c r="J9" s="292"/>
      <c r="K9" s="294"/>
      <c r="L9" s="295"/>
    </row>
    <row r="10" spans="1:26" ht="15" customHeight="1">
      <c r="A10" s="101" t="s">
        <v>14</v>
      </c>
      <c r="B10" s="112" t="s">
        <v>414</v>
      </c>
      <c r="C10" s="184" t="s">
        <v>415</v>
      </c>
      <c r="D10" s="323" t="s">
        <v>420</v>
      </c>
      <c r="E10" s="325">
        <v>277</v>
      </c>
      <c r="F10" s="328" t="s">
        <v>589</v>
      </c>
      <c r="G10" s="293"/>
      <c r="H10" s="292"/>
      <c r="I10" s="293"/>
      <c r="J10" s="292"/>
      <c r="K10" s="294"/>
      <c r="L10" s="295"/>
    </row>
    <row r="11" spans="1:26" ht="15" customHeight="1">
      <c r="A11" s="101" t="s">
        <v>15</v>
      </c>
      <c r="B11" s="112" t="s">
        <v>448</v>
      </c>
      <c r="C11" s="97">
        <v>2004</v>
      </c>
      <c r="D11" s="110" t="s">
        <v>455</v>
      </c>
      <c r="E11" s="325">
        <v>266</v>
      </c>
      <c r="F11" s="100">
        <v>6</v>
      </c>
      <c r="G11" s="291"/>
      <c r="H11" s="291"/>
      <c r="I11" s="291"/>
      <c r="J11" s="291"/>
      <c r="K11" s="294"/>
      <c r="L11" s="295"/>
    </row>
    <row r="12" spans="1:26" ht="15" customHeight="1">
      <c r="A12" s="101" t="s">
        <v>341</v>
      </c>
      <c r="B12" s="112" t="s">
        <v>425</v>
      </c>
      <c r="C12" s="189">
        <v>38081</v>
      </c>
      <c r="D12" s="105" t="s">
        <v>429</v>
      </c>
      <c r="E12" s="147">
        <v>262</v>
      </c>
      <c r="F12" s="260">
        <v>7</v>
      </c>
      <c r="G12" s="291"/>
      <c r="H12" s="292"/>
      <c r="I12" s="291"/>
      <c r="J12" s="292"/>
      <c r="K12" s="294"/>
      <c r="L12" s="295"/>
    </row>
    <row r="13" spans="1:26" ht="15" customHeight="1">
      <c r="A13" s="101" t="s">
        <v>342</v>
      </c>
      <c r="B13" s="112" t="s">
        <v>413</v>
      </c>
      <c r="C13" s="184">
        <v>261005</v>
      </c>
      <c r="D13" s="323" t="s">
        <v>420</v>
      </c>
      <c r="E13" s="147">
        <v>253</v>
      </c>
      <c r="F13" s="260">
        <v>8</v>
      </c>
      <c r="G13" s="291"/>
      <c r="H13" s="292"/>
      <c r="I13" s="291"/>
      <c r="J13" s="292"/>
      <c r="K13" s="294"/>
      <c r="L13" s="295"/>
    </row>
    <row r="14" spans="1:26" ht="15" customHeight="1">
      <c r="A14" s="101" t="s">
        <v>345</v>
      </c>
      <c r="B14" s="112" t="s">
        <v>394</v>
      </c>
      <c r="C14" s="184">
        <v>110105</v>
      </c>
      <c r="D14" s="105" t="s">
        <v>398</v>
      </c>
      <c r="E14" s="148">
        <v>252</v>
      </c>
      <c r="F14" s="260">
        <v>9</v>
      </c>
      <c r="G14" s="291"/>
      <c r="H14" s="211"/>
      <c r="I14" s="291"/>
      <c r="J14" s="211"/>
      <c r="K14" s="294"/>
      <c r="L14" s="211"/>
    </row>
    <row r="15" spans="1:26" ht="15" customHeight="1">
      <c r="A15" s="101" t="s">
        <v>351</v>
      </c>
      <c r="B15" s="112" t="s">
        <v>421</v>
      </c>
      <c r="C15" s="189">
        <v>38174</v>
      </c>
      <c r="D15" s="105" t="s">
        <v>429</v>
      </c>
      <c r="E15" s="147">
        <v>252</v>
      </c>
      <c r="F15" s="260">
        <v>9</v>
      </c>
      <c r="G15" s="293"/>
      <c r="H15" s="292"/>
      <c r="I15" s="291"/>
      <c r="J15" s="292"/>
      <c r="K15" s="294"/>
      <c r="L15" s="295"/>
    </row>
    <row r="16" spans="1:26" ht="15" customHeight="1">
      <c r="A16" s="101" t="s">
        <v>352</v>
      </c>
      <c r="B16" s="112" t="s">
        <v>399</v>
      </c>
      <c r="C16" s="184">
        <v>180206</v>
      </c>
      <c r="D16" s="105" t="s">
        <v>405</v>
      </c>
      <c r="E16" s="147">
        <v>251</v>
      </c>
      <c r="F16" s="260">
        <v>11</v>
      </c>
      <c r="G16" s="291"/>
      <c r="H16" s="292"/>
      <c r="I16" s="291"/>
      <c r="J16" s="292"/>
      <c r="K16" s="294"/>
      <c r="L16" s="295"/>
    </row>
    <row r="17" spans="1:12" ht="15" customHeight="1">
      <c r="A17" s="101" t="s">
        <v>353</v>
      </c>
      <c r="B17" s="322" t="s">
        <v>395</v>
      </c>
      <c r="C17" s="184">
        <v>240604</v>
      </c>
      <c r="D17" s="105" t="s">
        <v>398</v>
      </c>
      <c r="E17" s="147">
        <v>250</v>
      </c>
      <c r="F17" s="260">
        <v>12</v>
      </c>
      <c r="G17" s="291"/>
      <c r="H17" s="211"/>
      <c r="I17" s="291"/>
      <c r="J17" s="211"/>
      <c r="K17" s="294"/>
      <c r="L17" s="211"/>
    </row>
    <row r="18" spans="1:12" ht="15" customHeight="1">
      <c r="A18" s="101" t="s">
        <v>354</v>
      </c>
      <c r="B18" s="112" t="s">
        <v>470</v>
      </c>
      <c r="C18" s="184">
        <v>2005</v>
      </c>
      <c r="D18" s="105" t="s">
        <v>405</v>
      </c>
      <c r="E18" s="147">
        <v>242</v>
      </c>
      <c r="F18" s="260">
        <v>13</v>
      </c>
      <c r="G18" s="293"/>
      <c r="H18" s="292"/>
      <c r="I18" s="291"/>
      <c r="J18" s="292"/>
      <c r="K18" s="294"/>
      <c r="L18" s="295"/>
    </row>
    <row r="19" spans="1:12" ht="15" customHeight="1">
      <c r="A19" s="101" t="s">
        <v>355</v>
      </c>
      <c r="B19" s="112" t="s">
        <v>396</v>
      </c>
      <c r="C19" s="184">
        <v>200904</v>
      </c>
      <c r="D19" s="105" t="s">
        <v>398</v>
      </c>
      <c r="E19" s="147">
        <v>233</v>
      </c>
      <c r="F19" s="260">
        <v>14</v>
      </c>
      <c r="G19" s="291"/>
      <c r="H19" s="291"/>
      <c r="I19" s="291"/>
      <c r="J19" s="291"/>
      <c r="K19" s="294"/>
      <c r="L19" s="295"/>
    </row>
    <row r="20" spans="1:12" ht="15" customHeight="1">
      <c r="A20" s="101" t="s">
        <v>356</v>
      </c>
      <c r="B20" s="112" t="s">
        <v>433</v>
      </c>
      <c r="C20" s="191">
        <v>270904</v>
      </c>
      <c r="D20" s="105" t="s">
        <v>436</v>
      </c>
      <c r="E20" s="147">
        <v>231</v>
      </c>
      <c r="F20" s="260">
        <v>15</v>
      </c>
      <c r="G20" s="291"/>
      <c r="H20" s="211"/>
      <c r="I20" s="291"/>
      <c r="J20" s="211"/>
      <c r="K20" s="294"/>
      <c r="L20" s="211"/>
    </row>
    <row r="21" spans="1:12" ht="15" customHeight="1">
      <c r="A21" s="101" t="s">
        <v>359</v>
      </c>
      <c r="B21" s="112" t="s">
        <v>418</v>
      </c>
      <c r="C21" s="184">
        <v>261204</v>
      </c>
      <c r="D21" s="323" t="s">
        <v>420</v>
      </c>
      <c r="E21" s="147">
        <v>229</v>
      </c>
      <c r="F21" s="260">
        <v>16</v>
      </c>
      <c r="G21" s="291"/>
      <c r="H21" s="211"/>
      <c r="I21" s="291"/>
      <c r="J21" s="211"/>
      <c r="K21" s="294"/>
      <c r="L21" s="211"/>
    </row>
    <row r="22" spans="1:12" ht="15" customHeight="1">
      <c r="A22" s="101" t="s">
        <v>360</v>
      </c>
      <c r="B22" s="112" t="s">
        <v>416</v>
      </c>
      <c r="C22" s="184">
        <v>71205</v>
      </c>
      <c r="D22" s="323" t="s">
        <v>420</v>
      </c>
      <c r="E22" s="147">
        <v>227</v>
      </c>
      <c r="F22" s="260">
        <v>17</v>
      </c>
      <c r="G22" s="293"/>
      <c r="H22" s="292"/>
      <c r="I22" s="291"/>
      <c r="J22" s="292"/>
      <c r="K22" s="294"/>
      <c r="L22" s="295"/>
    </row>
    <row r="23" spans="1:12" ht="15" customHeight="1">
      <c r="A23" s="101" t="s">
        <v>361</v>
      </c>
      <c r="B23" s="112" t="s">
        <v>432</v>
      </c>
      <c r="C23" s="191">
        <v>100404</v>
      </c>
      <c r="D23" s="105" t="s">
        <v>436</v>
      </c>
      <c r="E23" s="147">
        <v>212</v>
      </c>
      <c r="F23" s="260">
        <v>18</v>
      </c>
      <c r="G23" s="293"/>
      <c r="H23" s="211"/>
      <c r="I23" s="291"/>
      <c r="J23" s="211"/>
      <c r="K23" s="294"/>
      <c r="L23" s="211"/>
    </row>
    <row r="24" spans="1:12" ht="15" customHeight="1">
      <c r="A24" s="101" t="s">
        <v>362</v>
      </c>
      <c r="B24" s="80" t="s">
        <v>449</v>
      </c>
      <c r="C24" s="97">
        <v>2004</v>
      </c>
      <c r="D24" s="110" t="s">
        <v>455</v>
      </c>
      <c r="E24" s="148">
        <v>204</v>
      </c>
      <c r="F24" s="260">
        <v>19</v>
      </c>
      <c r="G24" s="293"/>
      <c r="H24" s="292"/>
      <c r="I24" s="291"/>
      <c r="J24" s="292"/>
      <c r="K24" s="294"/>
      <c r="L24" s="295"/>
    </row>
    <row r="25" spans="1:12" ht="15" customHeight="1">
      <c r="A25" s="101" t="s">
        <v>363</v>
      </c>
      <c r="B25" s="245" t="s">
        <v>422</v>
      </c>
      <c r="C25" s="189">
        <v>38122</v>
      </c>
      <c r="D25" s="105" t="s">
        <v>429</v>
      </c>
      <c r="E25" s="147">
        <v>202</v>
      </c>
      <c r="F25" s="260">
        <v>20</v>
      </c>
      <c r="G25" s="291"/>
      <c r="H25" s="292"/>
      <c r="I25" s="291"/>
      <c r="J25" s="292"/>
      <c r="K25" s="294"/>
      <c r="L25" s="295"/>
    </row>
    <row r="26" spans="1:12" ht="15" customHeight="1">
      <c r="A26" s="101" t="s">
        <v>364</v>
      </c>
      <c r="B26" s="112" t="s">
        <v>431</v>
      </c>
      <c r="C26" s="191">
        <v>11106</v>
      </c>
      <c r="D26" s="105" t="s">
        <v>436</v>
      </c>
      <c r="E26" s="147">
        <v>199</v>
      </c>
      <c r="F26" s="260">
        <v>21</v>
      </c>
      <c r="G26" s="293"/>
      <c r="H26" s="292"/>
      <c r="I26" s="291"/>
      <c r="J26" s="292"/>
      <c r="K26" s="294"/>
      <c r="L26" s="295"/>
    </row>
    <row r="27" spans="1:12" ht="15" customHeight="1">
      <c r="A27" s="101" t="s">
        <v>365</v>
      </c>
      <c r="B27" s="112" t="s">
        <v>434</v>
      </c>
      <c r="C27" s="191">
        <v>250406</v>
      </c>
      <c r="D27" s="105" t="s">
        <v>436</v>
      </c>
      <c r="E27" s="147">
        <v>199</v>
      </c>
      <c r="F27" s="260">
        <v>21</v>
      </c>
      <c r="G27" s="291"/>
      <c r="H27" s="292"/>
      <c r="I27" s="291"/>
      <c r="J27" s="292"/>
      <c r="K27" s="302"/>
      <c r="L27" s="295"/>
    </row>
    <row r="28" spans="1:12" ht="15" customHeight="1">
      <c r="A28" s="101" t="s">
        <v>366</v>
      </c>
      <c r="B28" s="112" t="s">
        <v>426</v>
      </c>
      <c r="C28" s="189">
        <v>38050</v>
      </c>
      <c r="D28" s="105" t="s">
        <v>429</v>
      </c>
      <c r="E28" s="147">
        <v>194</v>
      </c>
      <c r="F28" s="260">
        <v>23</v>
      </c>
      <c r="G28" s="291"/>
      <c r="H28" s="292"/>
      <c r="I28" s="291"/>
      <c r="J28" s="292"/>
      <c r="K28" s="294"/>
      <c r="L28" s="291"/>
    </row>
    <row r="29" spans="1:12" ht="15" customHeight="1">
      <c r="A29" s="101" t="s">
        <v>367</v>
      </c>
      <c r="B29" s="112" t="s">
        <v>450</v>
      </c>
      <c r="C29" s="324">
        <v>2005</v>
      </c>
      <c r="D29" s="110" t="s">
        <v>455</v>
      </c>
      <c r="E29" s="148">
        <v>194</v>
      </c>
      <c r="F29" s="260">
        <v>23</v>
      </c>
      <c r="G29" s="291"/>
      <c r="H29" s="292"/>
      <c r="I29" s="291"/>
      <c r="J29" s="292"/>
      <c r="K29" s="294"/>
      <c r="L29" s="295"/>
    </row>
    <row r="30" spans="1:12" ht="15" customHeight="1">
      <c r="A30" s="101" t="s">
        <v>368</v>
      </c>
      <c r="B30" s="112" t="s">
        <v>397</v>
      </c>
      <c r="C30" s="184">
        <v>41004</v>
      </c>
      <c r="D30" s="105" t="s">
        <v>398</v>
      </c>
      <c r="E30" s="147">
        <v>189</v>
      </c>
      <c r="F30" s="260">
        <v>25</v>
      </c>
      <c r="G30" s="291"/>
      <c r="H30" s="292"/>
      <c r="I30" s="291"/>
      <c r="J30" s="292"/>
      <c r="K30" s="294"/>
      <c r="L30" s="295"/>
    </row>
    <row r="31" spans="1:12" ht="15" customHeight="1">
      <c r="A31" s="101" t="s">
        <v>369</v>
      </c>
      <c r="B31" s="112" t="s">
        <v>401</v>
      </c>
      <c r="C31" s="184">
        <v>100306</v>
      </c>
      <c r="D31" s="105" t="s">
        <v>405</v>
      </c>
      <c r="E31" s="147">
        <v>187</v>
      </c>
      <c r="F31" s="260">
        <v>26</v>
      </c>
      <c r="G31" s="291"/>
      <c r="H31" s="292"/>
      <c r="I31" s="291"/>
      <c r="J31" s="292"/>
      <c r="K31" s="302"/>
      <c r="L31" s="295"/>
    </row>
    <row r="32" spans="1:12" ht="15" customHeight="1">
      <c r="A32" s="101" t="s">
        <v>370</v>
      </c>
      <c r="B32" s="112" t="s">
        <v>423</v>
      </c>
      <c r="C32" s="189">
        <v>38333</v>
      </c>
      <c r="D32" s="105" t="s">
        <v>429</v>
      </c>
      <c r="E32" s="147">
        <v>187</v>
      </c>
      <c r="F32" s="260">
        <v>26</v>
      </c>
      <c r="G32" s="291"/>
      <c r="H32" s="292"/>
      <c r="I32" s="291"/>
      <c r="J32" s="292"/>
      <c r="K32" s="294"/>
      <c r="L32" s="295"/>
    </row>
    <row r="33" spans="1:12" ht="15" customHeight="1">
      <c r="A33" s="101" t="s">
        <v>371</v>
      </c>
      <c r="B33" s="112" t="s">
        <v>466</v>
      </c>
      <c r="C33" s="191">
        <v>40804</v>
      </c>
      <c r="D33" s="105" t="s">
        <v>436</v>
      </c>
      <c r="E33" s="147">
        <v>185</v>
      </c>
      <c r="F33" s="260">
        <v>28</v>
      </c>
      <c r="G33" s="291"/>
      <c r="H33" s="211"/>
      <c r="I33" s="291"/>
      <c r="J33" s="211"/>
      <c r="K33" s="294"/>
      <c r="L33" s="211"/>
    </row>
    <row r="34" spans="1:12" ht="15" customHeight="1">
      <c r="A34" s="101" t="s">
        <v>372</v>
      </c>
      <c r="B34" s="112" t="s">
        <v>400</v>
      </c>
      <c r="C34" s="184">
        <v>290106</v>
      </c>
      <c r="D34" s="105" t="s">
        <v>405</v>
      </c>
      <c r="E34" s="147">
        <v>184</v>
      </c>
      <c r="F34" s="260">
        <v>29</v>
      </c>
      <c r="G34" s="291"/>
      <c r="H34" s="292"/>
      <c r="I34" s="291"/>
      <c r="J34" s="292"/>
      <c r="K34" s="294"/>
      <c r="L34" s="295"/>
    </row>
    <row r="35" spans="1:12" ht="15" customHeight="1">
      <c r="A35" s="101" t="s">
        <v>373</v>
      </c>
      <c r="B35" s="112" t="s">
        <v>403</v>
      </c>
      <c r="C35" s="184">
        <v>251104</v>
      </c>
      <c r="D35" s="105" t="s">
        <v>405</v>
      </c>
      <c r="E35" s="147">
        <v>182</v>
      </c>
      <c r="F35" s="260">
        <v>30</v>
      </c>
      <c r="G35" s="291"/>
      <c r="H35" s="292"/>
      <c r="I35" s="293"/>
      <c r="J35" s="291"/>
      <c r="K35" s="302"/>
      <c r="L35" s="295"/>
    </row>
    <row r="36" spans="1:12" ht="15" customHeight="1">
      <c r="A36" s="101" t="s">
        <v>374</v>
      </c>
      <c r="B36" s="112" t="s">
        <v>404</v>
      </c>
      <c r="C36" s="184">
        <v>80904</v>
      </c>
      <c r="D36" s="105" t="s">
        <v>405</v>
      </c>
      <c r="E36" s="147">
        <v>180</v>
      </c>
      <c r="F36" s="260">
        <v>31</v>
      </c>
      <c r="G36" s="291"/>
      <c r="H36" s="211"/>
      <c r="I36" s="291"/>
      <c r="J36" s="211"/>
      <c r="K36" s="294"/>
      <c r="L36" s="211"/>
    </row>
    <row r="37" spans="1:12" ht="15" customHeight="1">
      <c r="A37" s="101" t="s">
        <v>375</v>
      </c>
      <c r="B37" s="112" t="s">
        <v>451</v>
      </c>
      <c r="C37" s="78">
        <v>2006</v>
      </c>
      <c r="D37" s="110" t="s">
        <v>455</v>
      </c>
      <c r="E37" s="147">
        <v>179</v>
      </c>
      <c r="F37" s="260">
        <v>32</v>
      </c>
      <c r="G37" s="291"/>
      <c r="H37" s="291"/>
      <c r="I37" s="291"/>
      <c r="J37" s="291"/>
      <c r="K37" s="294"/>
      <c r="L37" s="295"/>
    </row>
    <row r="38" spans="1:12" ht="15" customHeight="1">
      <c r="A38" s="101" t="s">
        <v>376</v>
      </c>
      <c r="B38" s="112" t="s">
        <v>453</v>
      </c>
      <c r="C38" s="97">
        <v>2006</v>
      </c>
      <c r="D38" s="109" t="s">
        <v>455</v>
      </c>
      <c r="E38" s="147">
        <v>175</v>
      </c>
      <c r="F38" s="260">
        <v>33</v>
      </c>
      <c r="G38" s="291"/>
      <c r="H38" s="211"/>
      <c r="I38" s="291"/>
      <c r="J38" s="211"/>
      <c r="K38" s="294"/>
      <c r="L38" s="211"/>
    </row>
    <row r="39" spans="1:12" ht="15" customHeight="1">
      <c r="A39" s="101" t="s">
        <v>377</v>
      </c>
      <c r="B39" s="190" t="s">
        <v>435</v>
      </c>
      <c r="C39" s="191">
        <v>250706</v>
      </c>
      <c r="D39" s="114" t="s">
        <v>436</v>
      </c>
      <c r="E39" s="147">
        <v>168</v>
      </c>
      <c r="F39" s="260">
        <v>34</v>
      </c>
      <c r="G39" s="291"/>
      <c r="H39" s="211"/>
      <c r="I39" s="291"/>
      <c r="J39" s="211"/>
      <c r="K39" s="294"/>
      <c r="L39" s="211"/>
    </row>
    <row r="40" spans="1:12" ht="15" customHeight="1">
      <c r="A40" s="101" t="s">
        <v>378</v>
      </c>
      <c r="B40" s="112" t="s">
        <v>454</v>
      </c>
      <c r="C40" s="320">
        <v>2006</v>
      </c>
      <c r="D40" s="109" t="s">
        <v>455</v>
      </c>
      <c r="E40" s="147">
        <v>160</v>
      </c>
      <c r="F40" s="260">
        <v>35</v>
      </c>
      <c r="G40" s="291"/>
      <c r="H40" s="211"/>
      <c r="I40" s="291"/>
      <c r="J40" s="211"/>
      <c r="K40" s="294"/>
      <c r="L40" s="211"/>
    </row>
    <row r="41" spans="1:12" ht="15" customHeight="1">
      <c r="A41" s="101" t="s">
        <v>379</v>
      </c>
      <c r="B41" s="112" t="s">
        <v>402</v>
      </c>
      <c r="C41" s="184">
        <v>260206</v>
      </c>
      <c r="D41" s="114" t="s">
        <v>405</v>
      </c>
      <c r="E41" s="147">
        <v>159</v>
      </c>
      <c r="F41" s="260">
        <v>36</v>
      </c>
      <c r="G41" s="291"/>
      <c r="H41" s="211"/>
      <c r="I41" s="291"/>
      <c r="J41" s="211"/>
      <c r="K41" s="294"/>
      <c r="L41" s="211"/>
    </row>
    <row r="42" spans="1:12" ht="15" customHeight="1">
      <c r="A42" s="101" t="s">
        <v>380</v>
      </c>
      <c r="B42" s="112" t="s">
        <v>427</v>
      </c>
      <c r="C42" s="189">
        <v>38796</v>
      </c>
      <c r="D42" s="114" t="s">
        <v>429</v>
      </c>
      <c r="E42" s="147">
        <v>150</v>
      </c>
      <c r="F42" s="260">
        <v>37</v>
      </c>
      <c r="G42" s="291"/>
      <c r="H42" s="211"/>
      <c r="I42" s="291"/>
      <c r="J42" s="211"/>
      <c r="K42" s="294"/>
      <c r="L42" s="211"/>
    </row>
    <row r="43" spans="1:12" ht="15" customHeight="1">
      <c r="A43" s="101" t="s">
        <v>381</v>
      </c>
      <c r="B43" s="112" t="s">
        <v>452</v>
      </c>
      <c r="C43" s="97">
        <v>2006</v>
      </c>
      <c r="D43" s="109" t="s">
        <v>455</v>
      </c>
      <c r="E43" s="147">
        <v>142</v>
      </c>
      <c r="F43" s="260">
        <v>38</v>
      </c>
      <c r="G43" s="291"/>
      <c r="H43" s="211"/>
      <c r="I43" s="291"/>
      <c r="J43" s="211"/>
      <c r="K43" s="294"/>
      <c r="L43" s="211"/>
    </row>
    <row r="44" spans="1:12" ht="15" customHeight="1">
      <c r="A44" s="101" t="s">
        <v>382</v>
      </c>
      <c r="B44" s="112" t="s">
        <v>417</v>
      </c>
      <c r="C44" s="184">
        <v>220306</v>
      </c>
      <c r="D44" s="323" t="s">
        <v>420</v>
      </c>
      <c r="E44" s="147">
        <v>140</v>
      </c>
      <c r="F44" s="260">
        <v>39</v>
      </c>
      <c r="G44" s="291"/>
      <c r="H44" s="292"/>
      <c r="I44" s="291"/>
      <c r="J44" s="292"/>
      <c r="K44" s="294"/>
      <c r="L44" s="295"/>
    </row>
    <row r="45" spans="1:12" s="177" customFormat="1">
      <c r="E45" s="214"/>
      <c r="F45" s="224"/>
    </row>
    <row r="46" spans="1:12" s="177" customFormat="1">
      <c r="E46" s="214"/>
      <c r="F46" s="224"/>
    </row>
    <row r="47" spans="1:12" s="177" customFormat="1">
      <c r="E47" s="214"/>
      <c r="F47" s="224"/>
    </row>
    <row r="48" spans="1:12" s="177" customFormat="1">
      <c r="E48" s="214"/>
      <c r="F48" s="224"/>
    </row>
    <row r="49" spans="5:6" s="177" customFormat="1">
      <c r="E49" s="214"/>
      <c r="F49" s="224"/>
    </row>
    <row r="50" spans="5:6" s="177" customFormat="1">
      <c r="E50" s="214"/>
      <c r="F50" s="224"/>
    </row>
    <row r="51" spans="5:6" s="177" customFormat="1">
      <c r="E51" s="214"/>
      <c r="F51" s="224"/>
    </row>
    <row r="52" spans="5:6" s="177" customFormat="1">
      <c r="E52" s="214"/>
      <c r="F52" s="224"/>
    </row>
    <row r="53" spans="5:6" s="177" customFormat="1">
      <c r="E53" s="214"/>
      <c r="F53" s="224"/>
    </row>
    <row r="54" spans="5:6" s="177" customFormat="1">
      <c r="E54" s="214"/>
      <c r="F54" s="224"/>
    </row>
    <row r="55" spans="5:6" s="177" customFormat="1">
      <c r="E55" s="214"/>
      <c r="F55" s="224"/>
    </row>
    <row r="56" spans="5:6" s="177" customFormat="1">
      <c r="E56" s="214"/>
      <c r="F56" s="224"/>
    </row>
    <row r="57" spans="5:6" s="177" customFormat="1">
      <c r="E57" s="214"/>
      <c r="F57" s="224"/>
    </row>
    <row r="58" spans="5:6" s="177" customFormat="1">
      <c r="E58" s="214"/>
      <c r="F58" s="224"/>
    </row>
    <row r="59" spans="5:6" s="177" customFormat="1">
      <c r="E59" s="214"/>
      <c r="F59" s="224"/>
    </row>
    <row r="60" spans="5:6" s="177" customFormat="1">
      <c r="E60" s="214"/>
      <c r="F60" s="224"/>
    </row>
    <row r="61" spans="5:6" s="177" customFormat="1">
      <c r="E61" s="214"/>
      <c r="F61" s="224"/>
    </row>
    <row r="62" spans="5:6" s="177" customFormat="1">
      <c r="E62" s="214"/>
      <c r="F62" s="224"/>
    </row>
    <row r="63" spans="5:6" s="177" customFormat="1">
      <c r="E63" s="214"/>
      <c r="F63" s="224"/>
    </row>
    <row r="64" spans="5:6" s="177" customFormat="1">
      <c r="E64" s="214"/>
      <c r="F64" s="224"/>
    </row>
    <row r="65" spans="5:6" s="177" customFormat="1">
      <c r="E65" s="214"/>
      <c r="F65" s="224"/>
    </row>
    <row r="66" spans="5:6" s="177" customFormat="1">
      <c r="E66" s="214"/>
      <c r="F66" s="224"/>
    </row>
    <row r="67" spans="5:6" s="177" customFormat="1">
      <c r="E67" s="214"/>
      <c r="F67" s="224"/>
    </row>
    <row r="68" spans="5:6" s="177" customFormat="1">
      <c r="E68" s="214"/>
      <c r="F68" s="224"/>
    </row>
    <row r="69" spans="5:6" s="177" customFormat="1">
      <c r="E69" s="214"/>
      <c r="F69" s="224"/>
    </row>
    <row r="70" spans="5:6" s="177" customFormat="1">
      <c r="E70" s="214"/>
      <c r="F70" s="224"/>
    </row>
    <row r="71" spans="5:6" s="177" customFormat="1">
      <c r="E71" s="214"/>
      <c r="F71" s="224"/>
    </row>
  </sheetData>
  <mergeCells count="14">
    <mergeCell ref="S1:W1"/>
    <mergeCell ref="Q3:Z3"/>
    <mergeCell ref="G4:H4"/>
    <mergeCell ref="E4:E5"/>
    <mergeCell ref="F4:F5"/>
    <mergeCell ref="I4:J4"/>
    <mergeCell ref="K4:L4"/>
    <mergeCell ref="A1:E1"/>
    <mergeCell ref="B2:D2"/>
    <mergeCell ref="D4:D5"/>
    <mergeCell ref="A4:A5"/>
    <mergeCell ref="B4:B5"/>
    <mergeCell ref="A3:C3"/>
    <mergeCell ref="C4:C5"/>
  </mergeCells>
  <phoneticPr fontId="10" type="noConversion"/>
  <pageMargins left="0.23622047244094491" right="0.27559055118110237" top="0.27559055118110237" bottom="0.19685039370078741" header="0.19685039370078741" footer="0.19685039370078741"/>
  <pageSetup paperSize="9"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opLeftCell="A157" zoomScaleNormal="100" workbookViewId="0">
      <selection activeCell="I167" sqref="I167"/>
    </sheetView>
  </sheetViews>
  <sheetFormatPr defaultRowHeight="15.75"/>
  <cols>
    <col min="1" max="1" width="4" style="106" customWidth="1"/>
    <col min="2" max="2" width="30" style="178" customWidth="1"/>
    <col min="3" max="3" width="13.28515625" style="178" customWidth="1"/>
    <col min="4" max="4" width="20" style="178" customWidth="1"/>
    <col min="5" max="5" width="12.5703125" style="271" customWidth="1"/>
    <col min="6" max="6" width="12" style="178" customWidth="1"/>
    <col min="7" max="7" width="9.28515625" style="178" customWidth="1"/>
    <col min="8" max="16384" width="9.140625" style="178"/>
  </cols>
  <sheetData>
    <row r="1" spans="1:8" ht="23.25">
      <c r="A1" s="176" t="s">
        <v>388</v>
      </c>
      <c r="B1" s="176"/>
      <c r="C1" s="176"/>
      <c r="D1" s="176"/>
      <c r="E1" s="270"/>
      <c r="F1" s="176"/>
      <c r="G1" s="234"/>
      <c r="H1" s="225"/>
    </row>
    <row r="2" spans="1:8" ht="18.75">
      <c r="A2" s="461" t="s">
        <v>325</v>
      </c>
      <c r="B2" s="461"/>
      <c r="C2" s="461"/>
      <c r="D2" s="461"/>
      <c r="E2" s="461"/>
      <c r="F2" s="461"/>
      <c r="G2" s="196"/>
      <c r="H2" s="232"/>
    </row>
    <row r="3" spans="1:8">
      <c r="A3" s="197" t="s">
        <v>392</v>
      </c>
      <c r="B3" s="199"/>
      <c r="D3" s="201"/>
      <c r="F3" s="200"/>
      <c r="G3" s="180"/>
      <c r="H3" s="235"/>
    </row>
    <row r="4" spans="1:8" ht="18.75">
      <c r="A4" s="178"/>
      <c r="B4" s="187" t="s">
        <v>16</v>
      </c>
      <c r="C4" s="230" t="s">
        <v>340</v>
      </c>
      <c r="D4" s="187"/>
      <c r="E4" s="198"/>
      <c r="F4" s="187"/>
      <c r="G4" s="180"/>
      <c r="H4" s="235"/>
    </row>
    <row r="5" spans="1:8" ht="24" customHeight="1">
      <c r="A5" s="202" t="s">
        <v>347</v>
      </c>
      <c r="B5" s="229" t="s">
        <v>391</v>
      </c>
      <c r="C5" s="203" t="s">
        <v>327</v>
      </c>
      <c r="D5" s="222" t="s">
        <v>324</v>
      </c>
      <c r="E5" s="204" t="s">
        <v>326</v>
      </c>
      <c r="F5" s="205" t="s">
        <v>338</v>
      </c>
      <c r="G5" s="165"/>
      <c r="H5" s="187"/>
    </row>
    <row r="6" spans="1:8" ht="15.95" customHeight="1">
      <c r="A6" s="78">
        <v>1</v>
      </c>
      <c r="B6" s="226" t="s">
        <v>430</v>
      </c>
      <c r="C6" s="191">
        <v>30205</v>
      </c>
      <c r="D6" s="219" t="s">
        <v>436</v>
      </c>
      <c r="E6" s="261">
        <v>8.1999999999999993</v>
      </c>
      <c r="F6" s="186" t="s">
        <v>350</v>
      </c>
      <c r="G6" s="165"/>
      <c r="H6" s="187"/>
    </row>
    <row r="7" spans="1:8" ht="15.95" customHeight="1">
      <c r="A7" s="78">
        <v>2</v>
      </c>
      <c r="B7" s="226" t="s">
        <v>424</v>
      </c>
      <c r="C7" s="189">
        <v>38007</v>
      </c>
      <c r="D7" s="219" t="s">
        <v>429</v>
      </c>
      <c r="E7" s="261">
        <v>8.4</v>
      </c>
      <c r="F7" s="188" t="s">
        <v>10</v>
      </c>
      <c r="G7" s="165"/>
      <c r="H7" s="177"/>
    </row>
    <row r="8" spans="1:8" ht="15.95" customHeight="1">
      <c r="A8" s="78">
        <v>3</v>
      </c>
      <c r="B8" s="226" t="s">
        <v>425</v>
      </c>
      <c r="C8" s="189">
        <v>38081</v>
      </c>
      <c r="D8" s="219" t="s">
        <v>429</v>
      </c>
      <c r="E8" s="261">
        <v>8.5</v>
      </c>
      <c r="F8" s="188" t="s">
        <v>11</v>
      </c>
      <c r="G8" s="165"/>
      <c r="H8" s="177"/>
    </row>
    <row r="9" spans="1:8" ht="15.95" customHeight="1">
      <c r="A9" s="78">
        <v>4</v>
      </c>
      <c r="B9" s="227" t="s">
        <v>448</v>
      </c>
      <c r="C9" s="184">
        <v>2004</v>
      </c>
      <c r="D9" s="219" t="s">
        <v>455</v>
      </c>
      <c r="E9" s="261">
        <v>8.6</v>
      </c>
      <c r="F9" s="188" t="s">
        <v>13</v>
      </c>
      <c r="G9" s="165"/>
      <c r="H9" s="177"/>
    </row>
    <row r="10" spans="1:8" ht="15.95" customHeight="1">
      <c r="A10" s="78">
        <v>5</v>
      </c>
      <c r="B10" s="228" t="s">
        <v>414</v>
      </c>
      <c r="C10" s="184" t="s">
        <v>415</v>
      </c>
      <c r="D10" s="223" t="s">
        <v>420</v>
      </c>
      <c r="E10" s="261">
        <v>8.6</v>
      </c>
      <c r="F10" s="206" t="s">
        <v>14</v>
      </c>
      <c r="G10" s="165"/>
      <c r="H10" s="177"/>
    </row>
    <row r="11" spans="1:8" ht="15.95" customHeight="1">
      <c r="A11" s="78">
        <v>6</v>
      </c>
      <c r="B11" s="227" t="s">
        <v>470</v>
      </c>
      <c r="C11" s="184">
        <v>2005</v>
      </c>
      <c r="D11" s="219" t="s">
        <v>473</v>
      </c>
      <c r="E11" s="261">
        <v>8.65</v>
      </c>
      <c r="F11" s="206" t="s">
        <v>15</v>
      </c>
      <c r="G11" s="165"/>
      <c r="H11" s="177"/>
    </row>
    <row r="12" spans="1:8" ht="15.95" customHeight="1">
      <c r="A12" s="78">
        <v>7</v>
      </c>
      <c r="B12" s="226" t="s">
        <v>401</v>
      </c>
      <c r="C12" s="184">
        <v>100306</v>
      </c>
      <c r="D12" s="219" t="s">
        <v>405</v>
      </c>
      <c r="E12" s="261">
        <v>8.65</v>
      </c>
      <c r="F12" s="188" t="s">
        <v>15</v>
      </c>
      <c r="G12" s="165"/>
      <c r="H12" s="177"/>
    </row>
    <row r="13" spans="1:8" ht="15.95" customHeight="1">
      <c r="A13" s="78">
        <v>8</v>
      </c>
      <c r="B13" s="227" t="s">
        <v>399</v>
      </c>
      <c r="C13" s="184">
        <v>2006</v>
      </c>
      <c r="D13" s="219" t="s">
        <v>405</v>
      </c>
      <c r="E13" s="261">
        <v>8.83</v>
      </c>
      <c r="F13" s="188" t="s">
        <v>342</v>
      </c>
      <c r="G13" s="165"/>
      <c r="H13" s="177"/>
    </row>
    <row r="14" spans="1:8" ht="15.95" customHeight="1">
      <c r="A14" s="78">
        <v>9</v>
      </c>
      <c r="B14" s="226" t="s">
        <v>433</v>
      </c>
      <c r="C14" s="191">
        <v>270904</v>
      </c>
      <c r="D14" s="219" t="s">
        <v>436</v>
      </c>
      <c r="E14" s="261">
        <v>8.8699999999999992</v>
      </c>
      <c r="F14" s="188" t="s">
        <v>345</v>
      </c>
      <c r="G14" s="165"/>
      <c r="H14" s="177"/>
    </row>
    <row r="15" spans="1:8" ht="15.95" customHeight="1">
      <c r="A15" s="78">
        <v>10</v>
      </c>
      <c r="B15" s="226" t="s">
        <v>412</v>
      </c>
      <c r="C15" s="184">
        <v>240405</v>
      </c>
      <c r="D15" s="223" t="s">
        <v>420</v>
      </c>
      <c r="E15" s="263">
        <v>8.8800000000000008</v>
      </c>
      <c r="F15" s="188" t="s">
        <v>351</v>
      </c>
      <c r="G15" s="165"/>
      <c r="H15" s="177"/>
    </row>
    <row r="16" spans="1:8" ht="15.95" customHeight="1">
      <c r="A16" s="78">
        <v>11</v>
      </c>
      <c r="B16" s="226" t="s">
        <v>421</v>
      </c>
      <c r="C16" s="189">
        <v>38174</v>
      </c>
      <c r="D16" s="219" t="s">
        <v>429</v>
      </c>
      <c r="E16" s="261">
        <v>8.9</v>
      </c>
      <c r="F16" s="188" t="s">
        <v>352</v>
      </c>
      <c r="G16" s="165"/>
      <c r="H16" s="177"/>
    </row>
    <row r="17" spans="1:12" ht="15.95" customHeight="1">
      <c r="A17" s="78">
        <v>12</v>
      </c>
      <c r="B17" s="226" t="s">
        <v>394</v>
      </c>
      <c r="C17" s="184">
        <v>110105</v>
      </c>
      <c r="D17" s="219" t="s">
        <v>398</v>
      </c>
      <c r="E17" s="264">
        <v>8.9600000000000009</v>
      </c>
      <c r="F17" s="188" t="s">
        <v>353</v>
      </c>
      <c r="G17" s="165"/>
      <c r="H17" s="177"/>
    </row>
    <row r="18" spans="1:12" ht="15.95" customHeight="1">
      <c r="A18" s="78">
        <v>13</v>
      </c>
      <c r="B18" s="226" t="s">
        <v>422</v>
      </c>
      <c r="C18" s="189">
        <v>38122</v>
      </c>
      <c r="D18" s="219" t="s">
        <v>429</v>
      </c>
      <c r="E18" s="261">
        <v>8.9600000000000009</v>
      </c>
      <c r="F18" s="188" t="s">
        <v>353</v>
      </c>
      <c r="G18" s="165"/>
      <c r="H18" s="177"/>
    </row>
    <row r="19" spans="1:12" ht="15.95" customHeight="1">
      <c r="A19" s="85">
        <v>14</v>
      </c>
      <c r="B19" s="243" t="s">
        <v>393</v>
      </c>
      <c r="C19" s="237">
        <v>110105</v>
      </c>
      <c r="D19" s="238" t="s">
        <v>398</v>
      </c>
      <c r="E19" s="265">
        <v>8.9600000000000009</v>
      </c>
      <c r="F19" s="239" t="s">
        <v>353</v>
      </c>
      <c r="G19" s="165"/>
      <c r="H19" s="177"/>
    </row>
    <row r="20" spans="1:12" ht="15.95" customHeight="1">
      <c r="A20" s="78">
        <v>15</v>
      </c>
      <c r="B20" s="227" t="s">
        <v>450</v>
      </c>
      <c r="C20" s="184">
        <v>2005</v>
      </c>
      <c r="D20" s="219" t="s">
        <v>455</v>
      </c>
      <c r="E20" s="261">
        <v>9</v>
      </c>
      <c r="F20" s="188" t="s">
        <v>356</v>
      </c>
      <c r="G20" s="165"/>
      <c r="H20" s="177"/>
    </row>
    <row r="21" spans="1:12" ht="15.95" customHeight="1">
      <c r="A21" s="78">
        <v>16</v>
      </c>
      <c r="B21" s="228" t="s">
        <v>395</v>
      </c>
      <c r="C21" s="184">
        <v>240604</v>
      </c>
      <c r="D21" s="219" t="s">
        <v>398</v>
      </c>
      <c r="E21" s="261">
        <v>9.01</v>
      </c>
      <c r="F21" s="188" t="s">
        <v>359</v>
      </c>
      <c r="G21" s="165"/>
      <c r="H21" s="177"/>
    </row>
    <row r="22" spans="1:12" ht="15.95" customHeight="1">
      <c r="A22" s="78">
        <v>17</v>
      </c>
      <c r="B22" s="226" t="s">
        <v>431</v>
      </c>
      <c r="C22" s="191">
        <v>11106</v>
      </c>
      <c r="D22" s="219" t="s">
        <v>436</v>
      </c>
      <c r="E22" s="261">
        <v>9.0500000000000007</v>
      </c>
      <c r="F22" s="188" t="s">
        <v>360</v>
      </c>
      <c r="G22" s="165"/>
      <c r="H22" s="177"/>
    </row>
    <row r="23" spans="1:12" ht="15.95" customHeight="1">
      <c r="A23" s="78">
        <v>18</v>
      </c>
      <c r="B23" s="227" t="s">
        <v>449</v>
      </c>
      <c r="C23" s="184">
        <v>2004</v>
      </c>
      <c r="D23" s="219" t="s">
        <v>455</v>
      </c>
      <c r="E23" s="261">
        <v>9.1199999999999992</v>
      </c>
      <c r="F23" s="188" t="s">
        <v>361</v>
      </c>
      <c r="G23" s="165"/>
      <c r="H23" s="177"/>
    </row>
    <row r="24" spans="1:12" ht="15.95" customHeight="1">
      <c r="A24" s="78">
        <v>19</v>
      </c>
      <c r="B24" s="227" t="s">
        <v>453</v>
      </c>
      <c r="C24" s="184">
        <v>2006</v>
      </c>
      <c r="D24" s="219" t="s">
        <v>455</v>
      </c>
      <c r="E24" s="264">
        <v>9.16</v>
      </c>
      <c r="F24" s="188" t="s">
        <v>362</v>
      </c>
      <c r="G24" s="165"/>
      <c r="H24" s="177"/>
    </row>
    <row r="25" spans="1:12" ht="15.95" customHeight="1">
      <c r="A25" s="78">
        <v>20</v>
      </c>
      <c r="B25" s="226" t="s">
        <v>413</v>
      </c>
      <c r="C25" s="184">
        <v>261005</v>
      </c>
      <c r="D25" s="223" t="s">
        <v>420</v>
      </c>
      <c r="E25" s="261">
        <v>9.2200000000000006</v>
      </c>
      <c r="F25" s="188" t="s">
        <v>363</v>
      </c>
      <c r="G25" s="165"/>
      <c r="H25" s="177"/>
    </row>
    <row r="26" spans="1:12" ht="15.95" customHeight="1">
      <c r="A26" s="78">
        <v>21</v>
      </c>
      <c r="B26" s="226" t="s">
        <v>434</v>
      </c>
      <c r="C26" s="191">
        <v>250406</v>
      </c>
      <c r="D26" s="219" t="s">
        <v>436</v>
      </c>
      <c r="E26" s="267">
        <v>9.31</v>
      </c>
      <c r="F26" s="188" t="s">
        <v>364</v>
      </c>
      <c r="G26" s="165"/>
      <c r="H26" s="177"/>
    </row>
    <row r="27" spans="1:12" ht="15.95" customHeight="1">
      <c r="A27" s="78">
        <v>22</v>
      </c>
      <c r="B27" s="228" t="s">
        <v>435</v>
      </c>
      <c r="C27" s="191">
        <v>250706</v>
      </c>
      <c r="D27" s="219" t="s">
        <v>436</v>
      </c>
      <c r="E27" s="261">
        <v>9.35</v>
      </c>
      <c r="F27" s="188" t="s">
        <v>365</v>
      </c>
      <c r="G27" s="165"/>
      <c r="H27" s="177"/>
      <c r="I27" s="177"/>
      <c r="J27" s="177"/>
      <c r="K27" s="177"/>
      <c r="L27" s="177"/>
    </row>
    <row r="28" spans="1:12" ht="15.95" customHeight="1">
      <c r="A28" s="78">
        <v>23</v>
      </c>
      <c r="B28" s="226" t="s">
        <v>403</v>
      </c>
      <c r="C28" s="184">
        <v>251104</v>
      </c>
      <c r="D28" s="219" t="s">
        <v>405</v>
      </c>
      <c r="E28" s="261">
        <v>9.3800000000000008</v>
      </c>
      <c r="F28" s="188" t="s">
        <v>366</v>
      </c>
      <c r="G28" s="165"/>
      <c r="H28" s="177"/>
    </row>
    <row r="29" spans="1:12" ht="15.95" customHeight="1">
      <c r="A29" s="78">
        <v>24</v>
      </c>
      <c r="B29" s="226" t="s">
        <v>418</v>
      </c>
      <c r="C29" s="184">
        <v>261204</v>
      </c>
      <c r="D29" s="223" t="s">
        <v>420</v>
      </c>
      <c r="E29" s="261">
        <v>9.41</v>
      </c>
      <c r="F29" s="188" t="s">
        <v>367</v>
      </c>
      <c r="G29" s="165"/>
      <c r="H29" s="177"/>
    </row>
    <row r="30" spans="1:12" ht="15.95" customHeight="1">
      <c r="A30" s="78">
        <v>25</v>
      </c>
      <c r="B30" s="226" t="s">
        <v>416</v>
      </c>
      <c r="C30" s="184">
        <v>71205</v>
      </c>
      <c r="D30" s="223" t="s">
        <v>420</v>
      </c>
      <c r="E30" s="261">
        <v>9.44</v>
      </c>
      <c r="F30" s="188" t="s">
        <v>368</v>
      </c>
      <c r="G30" s="165"/>
      <c r="H30" s="177"/>
    </row>
    <row r="31" spans="1:12" ht="15.95" customHeight="1">
      <c r="A31" s="259">
        <v>26</v>
      </c>
      <c r="B31" s="256" t="s">
        <v>396</v>
      </c>
      <c r="C31" s="258">
        <v>200904</v>
      </c>
      <c r="D31" s="240" t="s">
        <v>398</v>
      </c>
      <c r="E31" s="266">
        <v>9.4499999999999993</v>
      </c>
      <c r="F31" s="242" t="s">
        <v>369</v>
      </c>
      <c r="G31" s="165"/>
      <c r="H31" s="177"/>
    </row>
    <row r="32" spans="1:12" ht="15.95" customHeight="1">
      <c r="A32" s="85">
        <v>27</v>
      </c>
      <c r="B32" s="226" t="s">
        <v>397</v>
      </c>
      <c r="C32" s="184">
        <v>41004</v>
      </c>
      <c r="D32" s="219" t="s">
        <v>398</v>
      </c>
      <c r="E32" s="261">
        <v>9.5299999999999994</v>
      </c>
      <c r="F32" s="188" t="s">
        <v>370</v>
      </c>
      <c r="G32" s="165"/>
      <c r="H32" s="177"/>
    </row>
    <row r="33" spans="1:8" ht="15.95" customHeight="1">
      <c r="A33" s="78">
        <v>28</v>
      </c>
      <c r="B33" s="226" t="s">
        <v>404</v>
      </c>
      <c r="C33" s="184">
        <v>80904</v>
      </c>
      <c r="D33" s="219" t="s">
        <v>405</v>
      </c>
      <c r="E33" s="261">
        <v>9.5299999999999994</v>
      </c>
      <c r="F33" s="188" t="s">
        <v>370</v>
      </c>
      <c r="G33" s="165"/>
      <c r="H33" s="177"/>
    </row>
    <row r="34" spans="1:8" ht="15.95" customHeight="1">
      <c r="A34" s="85">
        <v>29</v>
      </c>
      <c r="B34" s="226" t="s">
        <v>426</v>
      </c>
      <c r="C34" s="189">
        <v>38050</v>
      </c>
      <c r="D34" s="219" t="s">
        <v>429</v>
      </c>
      <c r="E34" s="261">
        <v>9.56</v>
      </c>
      <c r="F34" s="188" t="s">
        <v>372</v>
      </c>
      <c r="G34" s="165"/>
      <c r="H34" s="177"/>
    </row>
    <row r="35" spans="1:8" ht="15.95" customHeight="1">
      <c r="A35" s="78">
        <v>30</v>
      </c>
      <c r="B35" s="227" t="s">
        <v>454</v>
      </c>
      <c r="C35" s="184">
        <v>2006</v>
      </c>
      <c r="D35" s="219" t="s">
        <v>455</v>
      </c>
      <c r="E35" s="261">
        <v>9.59</v>
      </c>
      <c r="F35" s="188" t="s">
        <v>373</v>
      </c>
      <c r="G35" s="165"/>
      <c r="H35" s="177"/>
    </row>
    <row r="36" spans="1:8" ht="15.95" customHeight="1">
      <c r="A36" s="85">
        <v>31</v>
      </c>
      <c r="B36" s="226" t="s">
        <v>466</v>
      </c>
      <c r="C36" s="184">
        <v>40804</v>
      </c>
      <c r="D36" s="219" t="s">
        <v>436</v>
      </c>
      <c r="E36" s="261">
        <v>9.68</v>
      </c>
      <c r="F36" s="188" t="s">
        <v>374</v>
      </c>
      <c r="G36" s="165"/>
      <c r="H36" s="177"/>
    </row>
    <row r="37" spans="1:8" ht="15.95" customHeight="1">
      <c r="A37" s="78">
        <v>32</v>
      </c>
      <c r="B37" s="226" t="s">
        <v>432</v>
      </c>
      <c r="C37" s="191">
        <v>100404</v>
      </c>
      <c r="D37" s="219" t="s">
        <v>436</v>
      </c>
      <c r="E37" s="261">
        <v>9.7200000000000006</v>
      </c>
      <c r="F37" s="188" t="s">
        <v>375</v>
      </c>
      <c r="G37" s="165"/>
      <c r="H37" s="177"/>
    </row>
    <row r="38" spans="1:8" ht="15.95" customHeight="1">
      <c r="A38" s="85">
        <v>33</v>
      </c>
      <c r="B38" s="226" t="s">
        <v>400</v>
      </c>
      <c r="C38" s="184">
        <v>290106</v>
      </c>
      <c r="D38" s="219" t="s">
        <v>405</v>
      </c>
      <c r="E38" s="261">
        <v>9.7799999999999994</v>
      </c>
      <c r="F38" s="188" t="s">
        <v>376</v>
      </c>
      <c r="G38" s="165"/>
      <c r="H38" s="177"/>
    </row>
    <row r="39" spans="1:8" ht="15.95" customHeight="1">
      <c r="A39" s="78">
        <v>34</v>
      </c>
      <c r="B39" s="226" t="s">
        <v>417</v>
      </c>
      <c r="C39" s="184">
        <v>220306</v>
      </c>
      <c r="D39" s="223" t="s">
        <v>420</v>
      </c>
      <c r="E39" s="261">
        <v>9.81</v>
      </c>
      <c r="F39" s="188" t="s">
        <v>377</v>
      </c>
      <c r="G39" s="165"/>
      <c r="H39" s="177"/>
    </row>
    <row r="40" spans="1:8" ht="15.95" customHeight="1">
      <c r="A40" s="85">
        <v>35</v>
      </c>
      <c r="B40" s="227" t="s">
        <v>451</v>
      </c>
      <c r="C40" s="184">
        <v>2006</v>
      </c>
      <c r="D40" s="219" t="s">
        <v>455</v>
      </c>
      <c r="E40" s="261">
        <v>9.81</v>
      </c>
      <c r="F40" s="188" t="s">
        <v>377</v>
      </c>
      <c r="G40" s="165"/>
      <c r="H40" s="177"/>
    </row>
    <row r="41" spans="1:8" ht="15.95" customHeight="1">
      <c r="A41" s="178">
        <v>36</v>
      </c>
      <c r="B41" s="226" t="s">
        <v>423</v>
      </c>
      <c r="C41" s="189">
        <v>38333</v>
      </c>
      <c r="D41" s="219" t="s">
        <v>429</v>
      </c>
      <c r="E41" s="261">
        <v>10.1</v>
      </c>
      <c r="F41" s="188" t="s">
        <v>378</v>
      </c>
      <c r="G41" s="165"/>
      <c r="H41" s="177"/>
    </row>
    <row r="42" spans="1:8" ht="15.95" customHeight="1">
      <c r="A42" s="178">
        <v>37</v>
      </c>
      <c r="B42" s="226" t="s">
        <v>427</v>
      </c>
      <c r="C42" s="189">
        <v>38796</v>
      </c>
      <c r="D42" s="219" t="s">
        <v>429</v>
      </c>
      <c r="E42" s="261">
        <v>10.17</v>
      </c>
      <c r="F42" s="188" t="s">
        <v>379</v>
      </c>
      <c r="G42" s="165"/>
      <c r="H42" s="177"/>
    </row>
    <row r="43" spans="1:8" ht="15.95" customHeight="1">
      <c r="A43" s="85">
        <v>38</v>
      </c>
      <c r="B43" s="227" t="s">
        <v>452</v>
      </c>
      <c r="C43" s="184">
        <v>2006</v>
      </c>
      <c r="D43" s="219" t="s">
        <v>455</v>
      </c>
      <c r="E43" s="265">
        <v>10.29</v>
      </c>
      <c r="F43" s="188" t="s">
        <v>380</v>
      </c>
      <c r="G43" s="165"/>
      <c r="H43" s="177"/>
    </row>
    <row r="44" spans="1:8" ht="18" customHeight="1">
      <c r="A44" s="78">
        <v>39</v>
      </c>
      <c r="B44" s="226" t="s">
        <v>402</v>
      </c>
      <c r="C44" s="184">
        <v>260206</v>
      </c>
      <c r="D44" s="219" t="s">
        <v>405</v>
      </c>
      <c r="E44" s="261">
        <v>10.44</v>
      </c>
      <c r="F44" s="188" t="s">
        <v>381</v>
      </c>
      <c r="G44" s="165"/>
      <c r="H44" s="177"/>
    </row>
    <row r="45" spans="1:8" ht="18" customHeight="1">
      <c r="A45" s="178"/>
      <c r="B45" s="187" t="s">
        <v>16</v>
      </c>
      <c r="C45" s="230" t="s">
        <v>343</v>
      </c>
      <c r="D45" s="187"/>
      <c r="E45" s="198"/>
      <c r="F45" s="187"/>
      <c r="G45" s="165"/>
      <c r="H45" s="177"/>
    </row>
    <row r="46" spans="1:8" ht="18" customHeight="1">
      <c r="A46" s="202" t="s">
        <v>347</v>
      </c>
      <c r="B46" s="229" t="s">
        <v>391</v>
      </c>
      <c r="C46" s="203" t="s">
        <v>327</v>
      </c>
      <c r="D46" s="222" t="s">
        <v>324</v>
      </c>
      <c r="E46" s="204" t="s">
        <v>326</v>
      </c>
      <c r="F46" s="205" t="s">
        <v>338</v>
      </c>
      <c r="G46" s="165"/>
      <c r="H46" s="177"/>
    </row>
    <row r="47" spans="1:8" ht="18" customHeight="1">
      <c r="A47" s="78">
        <v>1</v>
      </c>
      <c r="B47" s="226" t="s">
        <v>424</v>
      </c>
      <c r="C47" s="189">
        <v>38007</v>
      </c>
      <c r="D47" s="219" t="s">
        <v>429</v>
      </c>
      <c r="E47" s="192" t="s">
        <v>552</v>
      </c>
      <c r="F47" s="186">
        <v>1</v>
      </c>
      <c r="G47" s="165"/>
      <c r="H47" s="177"/>
    </row>
    <row r="48" spans="1:8" ht="18" customHeight="1">
      <c r="A48" s="78">
        <v>2</v>
      </c>
      <c r="B48" s="227" t="s">
        <v>448</v>
      </c>
      <c r="C48" s="184">
        <v>2004</v>
      </c>
      <c r="D48" s="219" t="s">
        <v>455</v>
      </c>
      <c r="E48" s="185" t="s">
        <v>551</v>
      </c>
      <c r="F48" s="188">
        <v>2</v>
      </c>
      <c r="G48" s="165"/>
      <c r="H48" s="177"/>
    </row>
    <row r="49" spans="1:8" ht="18" customHeight="1">
      <c r="A49" s="78">
        <v>3</v>
      </c>
      <c r="B49" s="226" t="s">
        <v>393</v>
      </c>
      <c r="C49" s="184">
        <v>110105</v>
      </c>
      <c r="D49" s="219" t="s">
        <v>398</v>
      </c>
      <c r="E49" s="192" t="s">
        <v>553</v>
      </c>
      <c r="F49" s="188">
        <v>3</v>
      </c>
      <c r="G49" s="165"/>
      <c r="H49" s="177"/>
    </row>
    <row r="50" spans="1:8" ht="18" customHeight="1">
      <c r="A50" s="78">
        <v>4</v>
      </c>
      <c r="B50" s="226" t="s">
        <v>430</v>
      </c>
      <c r="C50" s="191">
        <v>30205</v>
      </c>
      <c r="D50" s="219" t="s">
        <v>436</v>
      </c>
      <c r="E50" s="192" t="s">
        <v>554</v>
      </c>
      <c r="F50" s="188">
        <v>4</v>
      </c>
      <c r="G50" s="165"/>
      <c r="H50" s="177"/>
    </row>
    <row r="51" spans="1:8" ht="18" customHeight="1">
      <c r="A51" s="78">
        <v>5</v>
      </c>
      <c r="B51" s="226" t="s">
        <v>425</v>
      </c>
      <c r="C51" s="189">
        <v>38081</v>
      </c>
      <c r="D51" s="219" t="s">
        <v>429</v>
      </c>
      <c r="E51" s="185" t="s">
        <v>550</v>
      </c>
      <c r="F51" s="206">
        <v>5</v>
      </c>
      <c r="G51" s="165"/>
      <c r="H51" s="177"/>
    </row>
    <row r="52" spans="1:8" ht="18" customHeight="1">
      <c r="A52" s="78">
        <v>6</v>
      </c>
      <c r="B52" s="226" t="s">
        <v>396</v>
      </c>
      <c r="C52" s="184">
        <v>200904</v>
      </c>
      <c r="D52" s="219" t="s">
        <v>398</v>
      </c>
      <c r="E52" s="208" t="s">
        <v>555</v>
      </c>
      <c r="F52" s="206">
        <v>6</v>
      </c>
      <c r="G52" s="165"/>
      <c r="H52" s="177"/>
    </row>
    <row r="53" spans="1:8" ht="18" customHeight="1">
      <c r="A53" s="78">
        <v>7</v>
      </c>
      <c r="B53" s="226" t="s">
        <v>394</v>
      </c>
      <c r="C53" s="184">
        <v>110105</v>
      </c>
      <c r="D53" s="219" t="s">
        <v>398</v>
      </c>
      <c r="E53" s="208" t="s">
        <v>556</v>
      </c>
      <c r="F53" s="188">
        <v>7</v>
      </c>
      <c r="G53" s="165"/>
      <c r="H53" s="177"/>
    </row>
    <row r="54" spans="1:8" ht="18" customHeight="1">
      <c r="A54" s="78">
        <v>8</v>
      </c>
      <c r="B54" s="226" t="s">
        <v>426</v>
      </c>
      <c r="C54" s="189">
        <v>38050</v>
      </c>
      <c r="D54" s="219" t="s">
        <v>429</v>
      </c>
      <c r="E54" s="192" t="s">
        <v>557</v>
      </c>
      <c r="F54" s="188">
        <v>8</v>
      </c>
      <c r="G54" s="165"/>
      <c r="H54" s="177"/>
    </row>
    <row r="55" spans="1:8" ht="18" customHeight="1">
      <c r="A55" s="78">
        <v>9</v>
      </c>
      <c r="B55" s="226" t="s">
        <v>399</v>
      </c>
      <c r="C55" s="191">
        <v>2006</v>
      </c>
      <c r="D55" s="219" t="s">
        <v>405</v>
      </c>
      <c r="E55" s="244" t="s">
        <v>557</v>
      </c>
      <c r="F55" s="188">
        <v>9</v>
      </c>
      <c r="G55" s="165"/>
      <c r="H55" s="177"/>
    </row>
    <row r="56" spans="1:8" ht="18" customHeight="1">
      <c r="A56" s="78">
        <v>10</v>
      </c>
      <c r="B56" s="228" t="s">
        <v>414</v>
      </c>
      <c r="C56" s="184" t="s">
        <v>415</v>
      </c>
      <c r="D56" s="223" t="s">
        <v>420</v>
      </c>
      <c r="E56" s="185" t="s">
        <v>558</v>
      </c>
      <c r="F56" s="188">
        <v>10</v>
      </c>
      <c r="G56" s="165"/>
      <c r="H56" s="177"/>
    </row>
    <row r="57" spans="1:8" ht="18" customHeight="1">
      <c r="A57" s="78">
        <v>11</v>
      </c>
      <c r="B57" s="226" t="s">
        <v>412</v>
      </c>
      <c r="C57" s="184">
        <v>240405</v>
      </c>
      <c r="D57" s="223" t="s">
        <v>420</v>
      </c>
      <c r="E57" s="209" t="s">
        <v>559</v>
      </c>
      <c r="F57" s="188">
        <v>11</v>
      </c>
      <c r="G57" s="165"/>
      <c r="H57" s="177"/>
    </row>
    <row r="58" spans="1:8" ht="18" customHeight="1">
      <c r="A58" s="78">
        <v>12</v>
      </c>
      <c r="B58" s="226" t="s">
        <v>416</v>
      </c>
      <c r="C58" s="184">
        <v>71205</v>
      </c>
      <c r="D58" s="223" t="s">
        <v>420</v>
      </c>
      <c r="E58" s="185" t="s">
        <v>560</v>
      </c>
      <c r="F58" s="188">
        <v>12</v>
      </c>
      <c r="G58" s="165"/>
      <c r="H58" s="177"/>
    </row>
    <row r="59" spans="1:8" ht="18" customHeight="1">
      <c r="A59" s="78">
        <v>13</v>
      </c>
      <c r="B59" s="226" t="s">
        <v>433</v>
      </c>
      <c r="C59" s="191">
        <v>270904</v>
      </c>
      <c r="D59" s="219" t="s">
        <v>436</v>
      </c>
      <c r="E59" s="192" t="s">
        <v>560</v>
      </c>
      <c r="F59" s="188">
        <v>13</v>
      </c>
      <c r="G59" s="165"/>
      <c r="H59" s="177"/>
    </row>
    <row r="60" spans="1:8" ht="18" customHeight="1">
      <c r="A60" s="78">
        <v>14</v>
      </c>
      <c r="B60" s="226" t="s">
        <v>470</v>
      </c>
      <c r="C60" s="269">
        <v>2005</v>
      </c>
      <c r="D60" s="219" t="s">
        <v>405</v>
      </c>
      <c r="E60" s="244" t="s">
        <v>561</v>
      </c>
      <c r="F60" s="188">
        <v>14</v>
      </c>
      <c r="G60" s="165"/>
      <c r="H60" s="177"/>
    </row>
    <row r="61" spans="1:8" ht="18" customHeight="1">
      <c r="A61" s="78">
        <v>15</v>
      </c>
      <c r="B61" s="226" t="s">
        <v>432</v>
      </c>
      <c r="C61" s="191">
        <v>100404</v>
      </c>
      <c r="D61" s="219" t="s">
        <v>436</v>
      </c>
      <c r="E61" s="185" t="s">
        <v>561</v>
      </c>
      <c r="F61" s="188">
        <v>15</v>
      </c>
      <c r="G61" s="165"/>
      <c r="H61" s="177"/>
    </row>
    <row r="62" spans="1:8" ht="18" customHeight="1">
      <c r="A62" s="78">
        <v>16</v>
      </c>
      <c r="B62" s="226" t="s">
        <v>421</v>
      </c>
      <c r="C62" s="189">
        <v>38174</v>
      </c>
      <c r="D62" s="219" t="s">
        <v>429</v>
      </c>
      <c r="E62" s="185" t="s">
        <v>549</v>
      </c>
      <c r="F62" s="188">
        <v>16</v>
      </c>
      <c r="G62" s="165"/>
      <c r="H62" s="177"/>
    </row>
    <row r="63" spans="1:8" ht="18" customHeight="1">
      <c r="A63" s="78">
        <v>17</v>
      </c>
      <c r="B63" s="236" t="s">
        <v>449</v>
      </c>
      <c r="C63" s="237">
        <v>2004</v>
      </c>
      <c r="D63" s="238" t="s">
        <v>455</v>
      </c>
      <c r="E63" s="210" t="s">
        <v>562</v>
      </c>
      <c r="F63" s="188">
        <v>17</v>
      </c>
      <c r="G63" s="165"/>
      <c r="H63" s="177"/>
    </row>
    <row r="64" spans="1:8" ht="18" customHeight="1">
      <c r="A64" s="78">
        <v>18</v>
      </c>
      <c r="B64" s="228" t="s">
        <v>395</v>
      </c>
      <c r="C64" s="184">
        <v>240604</v>
      </c>
      <c r="D64" s="219" t="s">
        <v>398</v>
      </c>
      <c r="E64" s="185" t="s">
        <v>563</v>
      </c>
      <c r="F64" s="188">
        <v>18</v>
      </c>
      <c r="G64" s="165"/>
      <c r="H64" s="177"/>
    </row>
    <row r="65" spans="1:8" ht="18" customHeight="1">
      <c r="A65" s="85">
        <v>19</v>
      </c>
      <c r="B65" s="256" t="s">
        <v>422</v>
      </c>
      <c r="C65" s="272">
        <v>38122</v>
      </c>
      <c r="D65" s="240" t="s">
        <v>429</v>
      </c>
      <c r="E65" s="241" t="s">
        <v>564</v>
      </c>
      <c r="F65" s="239">
        <v>19</v>
      </c>
      <c r="G65" s="165"/>
      <c r="H65" s="177"/>
    </row>
    <row r="66" spans="1:8" ht="18" customHeight="1">
      <c r="A66" s="78">
        <v>20</v>
      </c>
      <c r="B66" s="226" t="s">
        <v>434</v>
      </c>
      <c r="C66" s="191">
        <v>250406</v>
      </c>
      <c r="D66" s="219" t="s">
        <v>436</v>
      </c>
      <c r="E66" s="244" t="s">
        <v>565</v>
      </c>
      <c r="F66" s="188">
        <v>20</v>
      </c>
      <c r="G66" s="165"/>
      <c r="H66" s="177"/>
    </row>
    <row r="67" spans="1:8" ht="18" customHeight="1">
      <c r="A67" s="85">
        <v>21</v>
      </c>
      <c r="B67" s="226" t="s">
        <v>423</v>
      </c>
      <c r="C67" s="189">
        <v>38333</v>
      </c>
      <c r="D67" s="219" t="s">
        <v>429</v>
      </c>
      <c r="E67" s="192" t="s">
        <v>566</v>
      </c>
      <c r="F67" s="242">
        <v>21</v>
      </c>
      <c r="G67" s="165"/>
      <c r="H67" s="177"/>
    </row>
    <row r="68" spans="1:8" ht="18" customHeight="1">
      <c r="A68" s="78">
        <v>22</v>
      </c>
      <c r="B68" s="227" t="s">
        <v>450</v>
      </c>
      <c r="C68" s="184">
        <v>2005</v>
      </c>
      <c r="D68" s="219" t="s">
        <v>455</v>
      </c>
      <c r="E68" s="192" t="s">
        <v>567</v>
      </c>
      <c r="F68" s="188">
        <v>22</v>
      </c>
      <c r="G68" s="165"/>
      <c r="H68" s="177"/>
    </row>
    <row r="69" spans="1:8" ht="18" customHeight="1">
      <c r="A69" s="85">
        <v>23</v>
      </c>
      <c r="B69" s="226" t="s">
        <v>413</v>
      </c>
      <c r="C69" s="184">
        <v>261005</v>
      </c>
      <c r="D69" s="223" t="s">
        <v>420</v>
      </c>
      <c r="E69" s="185" t="s">
        <v>568</v>
      </c>
      <c r="F69" s="188">
        <v>23</v>
      </c>
      <c r="G69" s="165"/>
      <c r="H69" s="177"/>
    </row>
    <row r="70" spans="1:8" ht="18" customHeight="1">
      <c r="A70" s="78">
        <v>24</v>
      </c>
      <c r="B70" s="226" t="s">
        <v>466</v>
      </c>
      <c r="C70" s="191">
        <v>40804</v>
      </c>
      <c r="D70" s="219" t="s">
        <v>436</v>
      </c>
      <c r="E70" s="185" t="s">
        <v>569</v>
      </c>
      <c r="F70" s="188">
        <v>24</v>
      </c>
      <c r="G70" s="165"/>
      <c r="H70" s="177"/>
    </row>
    <row r="71" spans="1:8" ht="18" customHeight="1">
      <c r="A71" s="85">
        <v>25</v>
      </c>
      <c r="B71" s="226" t="s">
        <v>397</v>
      </c>
      <c r="C71" s="184">
        <v>41004</v>
      </c>
      <c r="D71" s="219" t="s">
        <v>398</v>
      </c>
      <c r="E71" s="185" t="s">
        <v>570</v>
      </c>
      <c r="F71" s="188">
        <v>25</v>
      </c>
      <c r="G71" s="165"/>
      <c r="H71" s="177"/>
    </row>
    <row r="72" spans="1:8" ht="18" customHeight="1">
      <c r="A72" s="78">
        <v>26</v>
      </c>
      <c r="B72" s="226" t="s">
        <v>418</v>
      </c>
      <c r="C72" s="184">
        <v>261204</v>
      </c>
      <c r="D72" s="223" t="s">
        <v>420</v>
      </c>
      <c r="E72" s="192" t="s">
        <v>571</v>
      </c>
      <c r="F72" s="188">
        <v>26</v>
      </c>
      <c r="G72" s="165"/>
      <c r="H72" s="177"/>
    </row>
    <row r="73" spans="1:8" ht="18" customHeight="1">
      <c r="A73" s="85">
        <v>27</v>
      </c>
      <c r="B73" s="226" t="s">
        <v>431</v>
      </c>
      <c r="C73" s="191">
        <v>11106</v>
      </c>
      <c r="D73" s="219" t="s">
        <v>436</v>
      </c>
      <c r="E73" s="192" t="s">
        <v>572</v>
      </c>
      <c r="F73" s="188">
        <v>27</v>
      </c>
      <c r="G73" s="165"/>
      <c r="H73" s="177"/>
    </row>
    <row r="74" spans="1:8" ht="18" customHeight="1">
      <c r="A74" s="78">
        <v>28</v>
      </c>
      <c r="B74" s="226" t="s">
        <v>400</v>
      </c>
      <c r="C74" s="184">
        <v>290106</v>
      </c>
      <c r="D74" s="219" t="s">
        <v>405</v>
      </c>
      <c r="E74" s="192" t="s">
        <v>573</v>
      </c>
      <c r="F74" s="188">
        <v>28</v>
      </c>
      <c r="G74" s="165"/>
      <c r="H74" s="177"/>
    </row>
    <row r="75" spans="1:8" ht="18" customHeight="1">
      <c r="A75" s="85">
        <v>29</v>
      </c>
      <c r="B75" s="227" t="s">
        <v>454</v>
      </c>
      <c r="C75" s="184">
        <v>2006</v>
      </c>
      <c r="D75" s="219" t="s">
        <v>455</v>
      </c>
      <c r="E75" s="185" t="s">
        <v>574</v>
      </c>
      <c r="F75" s="188">
        <v>29</v>
      </c>
      <c r="G75" s="165"/>
      <c r="H75" s="177"/>
    </row>
    <row r="76" spans="1:8" ht="18" customHeight="1">
      <c r="A76" s="78">
        <v>30</v>
      </c>
      <c r="B76" s="226" t="s">
        <v>404</v>
      </c>
      <c r="C76" s="184">
        <v>80904</v>
      </c>
      <c r="D76" s="219" t="s">
        <v>405</v>
      </c>
      <c r="E76" s="185" t="s">
        <v>575</v>
      </c>
      <c r="F76" s="188">
        <v>30</v>
      </c>
      <c r="G76" s="165"/>
      <c r="H76" s="177"/>
    </row>
    <row r="77" spans="1:8" ht="18" customHeight="1">
      <c r="A77" s="85">
        <v>31</v>
      </c>
      <c r="B77" s="227" t="s">
        <v>451</v>
      </c>
      <c r="C77" s="184">
        <v>2006</v>
      </c>
      <c r="D77" s="219" t="s">
        <v>455</v>
      </c>
      <c r="E77" s="185" t="s">
        <v>576</v>
      </c>
      <c r="F77" s="188">
        <v>31</v>
      </c>
      <c r="G77" s="165"/>
      <c r="H77" s="177"/>
    </row>
    <row r="78" spans="1:8" ht="18" customHeight="1">
      <c r="A78" s="78">
        <v>32</v>
      </c>
      <c r="B78" s="226" t="s">
        <v>427</v>
      </c>
      <c r="C78" s="189">
        <v>38796</v>
      </c>
      <c r="D78" s="219" t="s">
        <v>429</v>
      </c>
      <c r="E78" s="192" t="s">
        <v>577</v>
      </c>
      <c r="F78" s="188">
        <v>32</v>
      </c>
      <c r="G78" s="165"/>
      <c r="H78" s="177"/>
    </row>
    <row r="79" spans="1:8" ht="18" customHeight="1">
      <c r="A79" s="85">
        <v>33</v>
      </c>
      <c r="B79" s="227" t="s">
        <v>453</v>
      </c>
      <c r="C79" s="184">
        <v>2006</v>
      </c>
      <c r="D79" s="219" t="s">
        <v>455</v>
      </c>
      <c r="E79" s="193" t="s">
        <v>578</v>
      </c>
      <c r="F79" s="188">
        <v>33</v>
      </c>
      <c r="G79" s="165"/>
      <c r="H79" s="177"/>
    </row>
    <row r="80" spans="1:8" ht="18" customHeight="1">
      <c r="A80" s="78">
        <v>34</v>
      </c>
      <c r="B80" s="226" t="s">
        <v>402</v>
      </c>
      <c r="C80" s="184">
        <v>260206</v>
      </c>
      <c r="D80" s="219" t="s">
        <v>405</v>
      </c>
      <c r="E80" s="185" t="s">
        <v>579</v>
      </c>
      <c r="F80" s="188">
        <v>34</v>
      </c>
      <c r="G80" s="165"/>
      <c r="H80" s="177"/>
    </row>
    <row r="81" spans="1:8" ht="18" customHeight="1">
      <c r="A81" s="85">
        <v>35</v>
      </c>
      <c r="B81" s="228" t="s">
        <v>435</v>
      </c>
      <c r="C81" s="191">
        <v>250706</v>
      </c>
      <c r="D81" s="219" t="s">
        <v>436</v>
      </c>
      <c r="E81" s="210" t="s">
        <v>580</v>
      </c>
      <c r="F81" s="188">
        <v>35</v>
      </c>
      <c r="G81" s="165"/>
      <c r="H81" s="177"/>
    </row>
    <row r="82" spans="1:8" ht="18" customHeight="1">
      <c r="A82" s="78">
        <v>36</v>
      </c>
      <c r="B82" s="226" t="s">
        <v>403</v>
      </c>
      <c r="C82" s="184">
        <v>251104</v>
      </c>
      <c r="D82" s="219" t="s">
        <v>405</v>
      </c>
      <c r="E82" s="185" t="s">
        <v>548</v>
      </c>
      <c r="F82" s="188">
        <v>36</v>
      </c>
      <c r="G82" s="165"/>
      <c r="H82" s="177"/>
    </row>
    <row r="83" spans="1:8" ht="18" customHeight="1">
      <c r="A83" s="85">
        <v>37</v>
      </c>
      <c r="B83" s="226" t="s">
        <v>401</v>
      </c>
      <c r="C83" s="184">
        <v>100306</v>
      </c>
      <c r="D83" s="219" t="s">
        <v>405</v>
      </c>
      <c r="E83" s="185" t="s">
        <v>581</v>
      </c>
      <c r="F83" s="188">
        <v>37</v>
      </c>
      <c r="G83" s="165"/>
      <c r="H83" s="177"/>
    </row>
    <row r="84" spans="1:8" ht="18" customHeight="1">
      <c r="A84" s="78">
        <v>38</v>
      </c>
      <c r="B84" s="227" t="s">
        <v>452</v>
      </c>
      <c r="C84" s="184">
        <v>2006</v>
      </c>
      <c r="D84" s="219" t="s">
        <v>455</v>
      </c>
      <c r="E84" s="185" t="s">
        <v>582</v>
      </c>
      <c r="F84" s="188">
        <v>38</v>
      </c>
      <c r="G84" s="165"/>
      <c r="H84" s="177"/>
    </row>
    <row r="85" spans="1:8" ht="18" customHeight="1">
      <c r="A85" s="178"/>
      <c r="B85" s="187" t="s">
        <v>16</v>
      </c>
      <c r="C85" s="230" t="s">
        <v>4</v>
      </c>
      <c r="D85" s="187"/>
      <c r="E85" s="198"/>
      <c r="F85" s="187"/>
      <c r="G85" s="165"/>
      <c r="H85" s="177"/>
    </row>
    <row r="86" spans="1:8" ht="18" customHeight="1">
      <c r="A86" s="202" t="s">
        <v>347</v>
      </c>
      <c r="B86" s="229" t="s">
        <v>391</v>
      </c>
      <c r="C86" s="203" t="s">
        <v>327</v>
      </c>
      <c r="D86" s="222" t="s">
        <v>324</v>
      </c>
      <c r="E86" s="204" t="s">
        <v>326</v>
      </c>
      <c r="F86" s="205" t="s">
        <v>338</v>
      </c>
      <c r="G86" s="165"/>
      <c r="H86" s="177"/>
    </row>
    <row r="87" spans="1:8" ht="18" customHeight="1">
      <c r="A87" s="78">
        <v>1</v>
      </c>
      <c r="B87" s="226" t="s">
        <v>412</v>
      </c>
      <c r="C87" s="184">
        <v>240405</v>
      </c>
      <c r="D87" s="223" t="s">
        <v>420</v>
      </c>
      <c r="E87" s="209">
        <v>4.93</v>
      </c>
      <c r="F87" s="186" t="s">
        <v>350</v>
      </c>
      <c r="G87" s="165"/>
      <c r="H87" s="177"/>
    </row>
    <row r="88" spans="1:8" ht="18" customHeight="1">
      <c r="A88" s="78">
        <v>2</v>
      </c>
      <c r="B88" s="228" t="s">
        <v>414</v>
      </c>
      <c r="C88" s="184" t="s">
        <v>415</v>
      </c>
      <c r="D88" s="223" t="s">
        <v>420</v>
      </c>
      <c r="E88" s="185">
        <v>4.8600000000000003</v>
      </c>
      <c r="F88" s="188" t="s">
        <v>10</v>
      </c>
      <c r="G88" s="165"/>
      <c r="H88" s="177"/>
    </row>
    <row r="89" spans="1:8" ht="18" customHeight="1">
      <c r="A89" s="78">
        <v>3</v>
      </c>
      <c r="B89" s="226" t="s">
        <v>424</v>
      </c>
      <c r="C89" s="189">
        <v>38007</v>
      </c>
      <c r="D89" s="219" t="s">
        <v>429</v>
      </c>
      <c r="E89" s="192">
        <v>4.6399999999999997</v>
      </c>
      <c r="F89" s="188" t="s">
        <v>11</v>
      </c>
      <c r="G89" s="165"/>
      <c r="H89" s="177"/>
    </row>
    <row r="90" spans="1:8" ht="18" customHeight="1">
      <c r="A90" s="78">
        <v>4</v>
      </c>
      <c r="B90" s="226" t="s">
        <v>430</v>
      </c>
      <c r="C90" s="191">
        <v>30205</v>
      </c>
      <c r="D90" s="219" t="s">
        <v>436</v>
      </c>
      <c r="E90" s="192">
        <v>4.55</v>
      </c>
      <c r="F90" s="188" t="s">
        <v>13</v>
      </c>
      <c r="G90" s="165"/>
      <c r="H90" s="177"/>
    </row>
    <row r="91" spans="1:8" ht="18" customHeight="1">
      <c r="A91" s="78">
        <v>5</v>
      </c>
      <c r="B91" s="226" t="s">
        <v>425</v>
      </c>
      <c r="C91" s="189">
        <v>38081</v>
      </c>
      <c r="D91" s="219" t="s">
        <v>429</v>
      </c>
      <c r="E91" s="185">
        <v>4.3899999999999997</v>
      </c>
      <c r="F91" s="206" t="s">
        <v>14</v>
      </c>
      <c r="G91" s="165"/>
      <c r="H91" s="177"/>
    </row>
    <row r="92" spans="1:8" ht="18" customHeight="1">
      <c r="A92" s="78">
        <v>6</v>
      </c>
      <c r="B92" s="226" t="s">
        <v>394</v>
      </c>
      <c r="C92" s="184">
        <v>110105</v>
      </c>
      <c r="D92" s="219" t="s">
        <v>398</v>
      </c>
      <c r="E92" s="208">
        <v>4.3600000000000003</v>
      </c>
      <c r="F92" s="206" t="s">
        <v>15</v>
      </c>
      <c r="G92" s="165"/>
      <c r="H92" s="177"/>
    </row>
    <row r="93" spans="1:8" ht="18" customHeight="1">
      <c r="A93" s="78">
        <v>7</v>
      </c>
      <c r="B93" s="227" t="s">
        <v>448</v>
      </c>
      <c r="C93" s="184">
        <v>2004</v>
      </c>
      <c r="D93" s="219" t="s">
        <v>455</v>
      </c>
      <c r="E93" s="185">
        <v>4.34</v>
      </c>
      <c r="F93" s="188" t="s">
        <v>341</v>
      </c>
      <c r="G93" s="165"/>
      <c r="H93" s="177"/>
    </row>
    <row r="94" spans="1:8" ht="18" customHeight="1">
      <c r="A94" s="78">
        <v>8</v>
      </c>
      <c r="B94" s="226" t="s">
        <v>413</v>
      </c>
      <c r="C94" s="184">
        <v>261005</v>
      </c>
      <c r="D94" s="223" t="s">
        <v>420</v>
      </c>
      <c r="E94" s="185">
        <v>4.26</v>
      </c>
      <c r="F94" s="188" t="s">
        <v>342</v>
      </c>
      <c r="G94" s="165"/>
      <c r="H94" s="177"/>
    </row>
    <row r="95" spans="1:8" ht="18" customHeight="1">
      <c r="A95" s="78">
        <v>9</v>
      </c>
      <c r="B95" s="226" t="s">
        <v>393</v>
      </c>
      <c r="C95" s="184">
        <v>110105</v>
      </c>
      <c r="D95" s="219" t="s">
        <v>398</v>
      </c>
      <c r="E95" s="192">
        <v>4.24</v>
      </c>
      <c r="F95" s="188" t="s">
        <v>345</v>
      </c>
      <c r="G95" s="165"/>
      <c r="H95" s="177"/>
    </row>
    <row r="96" spans="1:8" ht="18" customHeight="1">
      <c r="A96" s="78">
        <v>10</v>
      </c>
      <c r="B96" s="227" t="s">
        <v>399</v>
      </c>
      <c r="C96" s="184">
        <v>2006</v>
      </c>
      <c r="D96" s="219" t="s">
        <v>405</v>
      </c>
      <c r="E96" s="192">
        <v>4.17</v>
      </c>
      <c r="F96" s="188" t="s">
        <v>351</v>
      </c>
      <c r="G96" s="165"/>
      <c r="H96" s="177"/>
    </row>
    <row r="97" spans="1:8" ht="18" customHeight="1">
      <c r="A97" s="78">
        <v>11</v>
      </c>
      <c r="B97" s="228" t="s">
        <v>395</v>
      </c>
      <c r="C97" s="184">
        <v>240604</v>
      </c>
      <c r="D97" s="219" t="s">
        <v>398</v>
      </c>
      <c r="E97" s="185">
        <v>4.17</v>
      </c>
      <c r="F97" s="188" t="s">
        <v>351</v>
      </c>
      <c r="G97" s="165"/>
      <c r="H97" s="177"/>
    </row>
    <row r="98" spans="1:8" ht="18" customHeight="1">
      <c r="A98" s="78">
        <v>12</v>
      </c>
      <c r="B98" s="227" t="s">
        <v>470</v>
      </c>
      <c r="C98" s="184">
        <v>2005</v>
      </c>
      <c r="D98" s="219" t="s">
        <v>405</v>
      </c>
      <c r="E98" s="192">
        <v>4.08</v>
      </c>
      <c r="F98" s="188" t="s">
        <v>353</v>
      </c>
      <c r="G98" s="165"/>
      <c r="H98" s="177"/>
    </row>
    <row r="99" spans="1:8" ht="18" customHeight="1">
      <c r="A99" s="78">
        <v>13</v>
      </c>
      <c r="B99" s="226" t="s">
        <v>421</v>
      </c>
      <c r="C99" s="189">
        <v>38174</v>
      </c>
      <c r="D99" s="219" t="s">
        <v>429</v>
      </c>
      <c r="E99" s="185">
        <v>4.0599999999999996</v>
      </c>
      <c r="F99" s="188" t="s">
        <v>354</v>
      </c>
      <c r="G99" s="165"/>
      <c r="H99" s="177"/>
    </row>
    <row r="100" spans="1:8" ht="18" customHeight="1">
      <c r="A100" s="78">
        <v>14</v>
      </c>
      <c r="B100" s="226" t="s">
        <v>396</v>
      </c>
      <c r="C100" s="184">
        <v>200904</v>
      </c>
      <c r="D100" s="219" t="s">
        <v>398</v>
      </c>
      <c r="E100" s="208">
        <v>4.03</v>
      </c>
      <c r="F100" s="188" t="s">
        <v>355</v>
      </c>
      <c r="G100" s="165"/>
      <c r="H100" s="177"/>
    </row>
    <row r="101" spans="1:8" ht="18" customHeight="1">
      <c r="A101" s="78">
        <v>15</v>
      </c>
      <c r="B101" s="226" t="s">
        <v>416</v>
      </c>
      <c r="C101" s="184">
        <v>71205</v>
      </c>
      <c r="D101" s="223" t="s">
        <v>420</v>
      </c>
      <c r="E101" s="185">
        <v>3.99</v>
      </c>
      <c r="F101" s="188" t="s">
        <v>356</v>
      </c>
      <c r="G101" s="165"/>
      <c r="H101" s="177"/>
    </row>
    <row r="102" spans="1:8" ht="18" customHeight="1">
      <c r="A102" s="78">
        <v>16</v>
      </c>
      <c r="B102" s="226" t="s">
        <v>431</v>
      </c>
      <c r="C102" s="191">
        <v>11106</v>
      </c>
      <c r="D102" s="219" t="s">
        <v>436</v>
      </c>
      <c r="E102" s="192">
        <v>3.98</v>
      </c>
      <c r="F102" s="188" t="s">
        <v>359</v>
      </c>
      <c r="G102" s="165"/>
      <c r="H102" s="177"/>
    </row>
    <row r="103" spans="1:8" ht="18" customHeight="1">
      <c r="A103" s="78">
        <v>17</v>
      </c>
      <c r="B103" s="226" t="s">
        <v>433</v>
      </c>
      <c r="C103" s="191">
        <v>270904</v>
      </c>
      <c r="D103" s="219" t="s">
        <v>436</v>
      </c>
      <c r="E103" s="192">
        <v>3.98</v>
      </c>
      <c r="F103" s="188" t="s">
        <v>359</v>
      </c>
      <c r="G103" s="165"/>
      <c r="H103" s="177"/>
    </row>
    <row r="104" spans="1:8" ht="18" customHeight="1">
      <c r="A104" s="78">
        <v>18</v>
      </c>
      <c r="B104" s="226" t="s">
        <v>418</v>
      </c>
      <c r="C104" s="184">
        <v>261204</v>
      </c>
      <c r="D104" s="223" t="s">
        <v>420</v>
      </c>
      <c r="E104" s="192">
        <v>3.94</v>
      </c>
      <c r="F104" s="188" t="s">
        <v>361</v>
      </c>
      <c r="G104" s="165"/>
      <c r="H104" s="177"/>
    </row>
    <row r="105" spans="1:8" ht="18" customHeight="1">
      <c r="A105" s="85">
        <v>19</v>
      </c>
      <c r="B105" s="236" t="s">
        <v>449</v>
      </c>
      <c r="C105" s="237">
        <v>2004</v>
      </c>
      <c r="D105" s="238" t="s">
        <v>455</v>
      </c>
      <c r="E105" s="210">
        <v>3.89</v>
      </c>
      <c r="F105" s="239" t="s">
        <v>362</v>
      </c>
      <c r="G105" s="165"/>
      <c r="H105" s="177"/>
    </row>
    <row r="106" spans="1:8" ht="18" customHeight="1">
      <c r="A106" s="84">
        <v>20</v>
      </c>
      <c r="B106" s="226" t="s">
        <v>434</v>
      </c>
      <c r="C106" s="191">
        <v>250406</v>
      </c>
      <c r="D106" s="219" t="s">
        <v>436</v>
      </c>
      <c r="E106" s="244">
        <v>3.88</v>
      </c>
      <c r="F106" s="188" t="s">
        <v>363</v>
      </c>
      <c r="G106" s="165"/>
      <c r="H106" s="177"/>
    </row>
    <row r="107" spans="1:8" ht="18" customHeight="1">
      <c r="A107" s="257">
        <v>21</v>
      </c>
      <c r="B107" s="226" t="s">
        <v>422</v>
      </c>
      <c r="C107" s="189">
        <v>38122</v>
      </c>
      <c r="D107" s="219" t="s">
        <v>429</v>
      </c>
      <c r="E107" s="185">
        <v>3.82</v>
      </c>
      <c r="F107" s="188" t="s">
        <v>364</v>
      </c>
      <c r="G107" s="165"/>
      <c r="H107" s="177"/>
    </row>
    <row r="108" spans="1:8" ht="18" customHeight="1">
      <c r="A108" s="84">
        <v>22</v>
      </c>
      <c r="B108" s="226" t="s">
        <v>432</v>
      </c>
      <c r="C108" s="191">
        <v>100404</v>
      </c>
      <c r="D108" s="219" t="s">
        <v>436</v>
      </c>
      <c r="E108" s="185">
        <v>3.77</v>
      </c>
      <c r="F108" s="188" t="s">
        <v>365</v>
      </c>
      <c r="G108" s="165"/>
      <c r="H108" s="177"/>
    </row>
    <row r="109" spans="1:8" ht="18" customHeight="1">
      <c r="A109" s="257">
        <v>23</v>
      </c>
      <c r="B109" s="226" t="s">
        <v>426</v>
      </c>
      <c r="C109" s="189">
        <v>38050</v>
      </c>
      <c r="D109" s="219" t="s">
        <v>429</v>
      </c>
      <c r="E109" s="185">
        <v>3.72</v>
      </c>
      <c r="F109" s="188" t="s">
        <v>366</v>
      </c>
      <c r="G109" s="165"/>
      <c r="H109" s="177"/>
    </row>
    <row r="110" spans="1:8" ht="18" customHeight="1">
      <c r="A110" s="78">
        <v>24</v>
      </c>
      <c r="B110" s="256" t="s">
        <v>404</v>
      </c>
      <c r="C110" s="258">
        <v>80904</v>
      </c>
      <c r="D110" s="240" t="s">
        <v>405</v>
      </c>
      <c r="E110" s="241">
        <v>3.69</v>
      </c>
      <c r="F110" s="242" t="s">
        <v>367</v>
      </c>
      <c r="G110" s="165"/>
      <c r="H110" s="177"/>
    </row>
    <row r="111" spans="1:8" ht="18" customHeight="1">
      <c r="A111" s="85">
        <v>25</v>
      </c>
      <c r="B111" s="226" t="s">
        <v>466</v>
      </c>
      <c r="C111" s="184">
        <v>40804</v>
      </c>
      <c r="D111" s="219" t="s">
        <v>436</v>
      </c>
      <c r="E111" s="192">
        <v>3.66</v>
      </c>
      <c r="F111" s="188" t="s">
        <v>368</v>
      </c>
      <c r="G111" s="165"/>
      <c r="H111" s="177"/>
    </row>
    <row r="112" spans="1:8" ht="18" customHeight="1">
      <c r="A112" s="78">
        <v>26</v>
      </c>
      <c r="B112" s="226" t="s">
        <v>403</v>
      </c>
      <c r="C112" s="184">
        <v>251104</v>
      </c>
      <c r="D112" s="219" t="s">
        <v>405</v>
      </c>
      <c r="E112" s="185">
        <v>3.65</v>
      </c>
      <c r="F112" s="188" t="s">
        <v>369</v>
      </c>
      <c r="G112" s="165"/>
      <c r="H112" s="177"/>
    </row>
    <row r="113" spans="1:8" ht="18" customHeight="1">
      <c r="A113" s="85">
        <v>27</v>
      </c>
      <c r="B113" s="227" t="s">
        <v>453</v>
      </c>
      <c r="C113" s="184">
        <v>2006</v>
      </c>
      <c r="D113" s="219" t="s">
        <v>455</v>
      </c>
      <c r="E113" s="193">
        <v>3.65</v>
      </c>
      <c r="F113" s="188" t="s">
        <v>369</v>
      </c>
      <c r="G113" s="165"/>
      <c r="H113" s="177"/>
    </row>
    <row r="114" spans="1:8" ht="18" customHeight="1">
      <c r="A114" s="78">
        <v>28</v>
      </c>
      <c r="B114" s="228" t="s">
        <v>435</v>
      </c>
      <c r="C114" s="191">
        <v>250706</v>
      </c>
      <c r="D114" s="219" t="s">
        <v>436</v>
      </c>
      <c r="E114" s="185">
        <v>3.6</v>
      </c>
      <c r="F114" s="188" t="s">
        <v>371</v>
      </c>
      <c r="G114" s="165"/>
      <c r="H114" s="177"/>
    </row>
    <row r="115" spans="1:8" ht="18" customHeight="1">
      <c r="A115" s="85">
        <v>29</v>
      </c>
      <c r="B115" s="227" t="s">
        <v>451</v>
      </c>
      <c r="C115" s="184">
        <v>2006</v>
      </c>
      <c r="D115" s="219" t="s">
        <v>455</v>
      </c>
      <c r="E115" s="185">
        <v>3.6</v>
      </c>
      <c r="F115" s="188">
        <v>28</v>
      </c>
      <c r="G115" s="165"/>
      <c r="H115" s="177"/>
    </row>
    <row r="116" spans="1:8" ht="18" customHeight="1">
      <c r="A116" s="78">
        <v>30</v>
      </c>
      <c r="B116" s="226" t="s">
        <v>427</v>
      </c>
      <c r="C116" s="189">
        <v>38796</v>
      </c>
      <c r="D116" s="219" t="s">
        <v>429</v>
      </c>
      <c r="E116" s="192">
        <v>3.55</v>
      </c>
      <c r="F116" s="188" t="s">
        <v>373</v>
      </c>
      <c r="G116" s="165"/>
      <c r="H116" s="177"/>
    </row>
    <row r="117" spans="1:8" ht="18" customHeight="1">
      <c r="A117" s="85">
        <v>31</v>
      </c>
      <c r="B117" s="226" t="s">
        <v>397</v>
      </c>
      <c r="C117" s="184">
        <v>41004</v>
      </c>
      <c r="D117" s="219" t="s">
        <v>398</v>
      </c>
      <c r="E117" s="185">
        <v>3.5</v>
      </c>
      <c r="F117" s="188" t="s">
        <v>374</v>
      </c>
      <c r="G117" s="165"/>
      <c r="H117" s="177"/>
    </row>
    <row r="118" spans="1:8" ht="18" customHeight="1">
      <c r="A118" s="78">
        <v>32</v>
      </c>
      <c r="B118" s="227" t="s">
        <v>450</v>
      </c>
      <c r="C118" s="184">
        <v>2005</v>
      </c>
      <c r="D118" s="219" t="s">
        <v>455</v>
      </c>
      <c r="E118" s="192">
        <v>3.47</v>
      </c>
      <c r="F118" s="188" t="s">
        <v>375</v>
      </c>
      <c r="G118" s="165"/>
      <c r="H118" s="177"/>
    </row>
    <row r="119" spans="1:8" ht="18" customHeight="1">
      <c r="A119" s="85">
        <v>33</v>
      </c>
      <c r="B119" s="226" t="s">
        <v>417</v>
      </c>
      <c r="C119" s="184">
        <v>220306</v>
      </c>
      <c r="D119" s="223" t="s">
        <v>420</v>
      </c>
      <c r="E119" s="185">
        <v>3.47</v>
      </c>
      <c r="F119" s="188" t="s">
        <v>375</v>
      </c>
      <c r="G119" s="165"/>
      <c r="H119" s="177"/>
    </row>
    <row r="120" spans="1:8" ht="18" customHeight="1">
      <c r="A120" s="78">
        <v>34</v>
      </c>
      <c r="B120" s="227" t="s">
        <v>452</v>
      </c>
      <c r="C120" s="184">
        <v>2006</v>
      </c>
      <c r="D120" s="219" t="s">
        <v>455</v>
      </c>
      <c r="E120" s="185">
        <v>3.39</v>
      </c>
      <c r="F120" s="188" t="s">
        <v>377</v>
      </c>
      <c r="G120" s="165"/>
      <c r="H120" s="177"/>
    </row>
    <row r="121" spans="1:8" ht="18" customHeight="1">
      <c r="A121" s="85">
        <v>35</v>
      </c>
      <c r="B121" s="226" t="s">
        <v>423</v>
      </c>
      <c r="C121" s="189">
        <v>38333</v>
      </c>
      <c r="D121" s="219" t="s">
        <v>429</v>
      </c>
      <c r="E121" s="192">
        <v>3.36</v>
      </c>
      <c r="F121" s="188" t="s">
        <v>378</v>
      </c>
      <c r="G121" s="165"/>
      <c r="H121" s="177"/>
    </row>
    <row r="122" spans="1:8" ht="18" customHeight="1">
      <c r="A122" s="106">
        <v>36</v>
      </c>
      <c r="B122" s="226" t="s">
        <v>402</v>
      </c>
      <c r="C122" s="184">
        <v>260206</v>
      </c>
      <c r="D122" s="219" t="s">
        <v>405</v>
      </c>
      <c r="E122" s="185">
        <v>3.35</v>
      </c>
      <c r="F122" s="188" t="s">
        <v>379</v>
      </c>
      <c r="G122" s="165"/>
      <c r="H122" s="177"/>
    </row>
    <row r="123" spans="1:8" ht="18" customHeight="1">
      <c r="A123" s="178">
        <v>37</v>
      </c>
      <c r="B123" s="226" t="s">
        <v>400</v>
      </c>
      <c r="C123" s="184">
        <v>290106</v>
      </c>
      <c r="D123" s="219" t="s">
        <v>405</v>
      </c>
      <c r="E123" s="192">
        <v>3.26</v>
      </c>
      <c r="F123" s="188" t="s">
        <v>380</v>
      </c>
      <c r="G123" s="165"/>
      <c r="H123" s="177"/>
    </row>
    <row r="124" spans="1:8" ht="18" customHeight="1">
      <c r="A124" s="85">
        <v>38</v>
      </c>
      <c r="B124" s="226" t="s">
        <v>401</v>
      </c>
      <c r="C124" s="184">
        <v>100306</v>
      </c>
      <c r="D124" s="219" t="s">
        <v>405</v>
      </c>
      <c r="E124" s="210">
        <v>3.17</v>
      </c>
      <c r="F124" s="188" t="s">
        <v>381</v>
      </c>
      <c r="G124" s="165"/>
      <c r="H124" s="177"/>
    </row>
    <row r="125" spans="1:8" ht="18" customHeight="1">
      <c r="A125" s="78">
        <v>39</v>
      </c>
      <c r="B125" s="227" t="s">
        <v>454</v>
      </c>
      <c r="C125" s="184">
        <v>2006</v>
      </c>
      <c r="D125" s="219" t="s">
        <v>455</v>
      </c>
      <c r="E125" s="185">
        <v>2.91</v>
      </c>
      <c r="F125" s="188" t="s">
        <v>382</v>
      </c>
      <c r="G125" s="165"/>
      <c r="H125" s="177"/>
    </row>
    <row r="126" spans="1:8" ht="18" customHeight="1">
      <c r="A126" s="178"/>
      <c r="B126" s="187" t="s">
        <v>16</v>
      </c>
      <c r="C126" s="230" t="s">
        <v>5</v>
      </c>
      <c r="D126" s="187"/>
      <c r="E126" s="198"/>
      <c r="F126" s="187"/>
      <c r="G126" s="165"/>
    </row>
    <row r="127" spans="1:8" ht="18" customHeight="1">
      <c r="A127" s="202" t="s">
        <v>347</v>
      </c>
      <c r="B127" s="229" t="s">
        <v>391</v>
      </c>
      <c r="C127" s="203" t="s">
        <v>327</v>
      </c>
      <c r="D127" s="222" t="s">
        <v>324</v>
      </c>
      <c r="E127" s="204" t="s">
        <v>326</v>
      </c>
      <c r="F127" s="205" t="s">
        <v>338</v>
      </c>
      <c r="G127" s="165"/>
    </row>
    <row r="128" spans="1:8" ht="18" customHeight="1">
      <c r="A128" s="78">
        <v>1</v>
      </c>
      <c r="B128" s="226" t="s">
        <v>393</v>
      </c>
      <c r="C128" s="184">
        <v>110105</v>
      </c>
      <c r="D128" s="219" t="s">
        <v>398</v>
      </c>
      <c r="E128" s="192">
        <v>67.88</v>
      </c>
      <c r="F128" s="186" t="s">
        <v>350</v>
      </c>
      <c r="G128" s="165"/>
    </row>
    <row r="129" spans="1:7" ht="18" customHeight="1">
      <c r="A129" s="78">
        <v>2</v>
      </c>
      <c r="B129" s="226" t="s">
        <v>413</v>
      </c>
      <c r="C129" s="184">
        <v>261005</v>
      </c>
      <c r="D129" s="223" t="s">
        <v>420</v>
      </c>
      <c r="E129" s="185">
        <v>47.29</v>
      </c>
      <c r="F129" s="188" t="s">
        <v>10</v>
      </c>
      <c r="G129" s="165"/>
    </row>
    <row r="130" spans="1:7" ht="18" customHeight="1">
      <c r="A130" s="78">
        <v>3</v>
      </c>
      <c r="B130" s="226" t="s">
        <v>418</v>
      </c>
      <c r="C130" s="184">
        <v>261204</v>
      </c>
      <c r="D130" s="223" t="s">
        <v>420</v>
      </c>
      <c r="E130" s="185">
        <v>44.5</v>
      </c>
      <c r="F130" s="188" t="s">
        <v>11</v>
      </c>
      <c r="G130" s="165"/>
    </row>
    <row r="131" spans="1:7" ht="18" customHeight="1">
      <c r="A131" s="78">
        <v>4</v>
      </c>
      <c r="B131" s="226" t="s">
        <v>421</v>
      </c>
      <c r="C131" s="189">
        <v>38174</v>
      </c>
      <c r="D131" s="219" t="s">
        <v>429</v>
      </c>
      <c r="E131" s="185">
        <v>42.19</v>
      </c>
      <c r="F131" s="188" t="s">
        <v>13</v>
      </c>
      <c r="G131" s="165"/>
    </row>
    <row r="132" spans="1:7" ht="18" customHeight="1">
      <c r="A132" s="78">
        <v>5</v>
      </c>
      <c r="B132" s="228" t="s">
        <v>395</v>
      </c>
      <c r="C132" s="184">
        <v>240604</v>
      </c>
      <c r="D132" s="219" t="s">
        <v>398</v>
      </c>
      <c r="E132" s="185">
        <v>40.92</v>
      </c>
      <c r="F132" s="206" t="s">
        <v>14</v>
      </c>
      <c r="G132" s="165"/>
    </row>
    <row r="133" spans="1:7" ht="18" customHeight="1">
      <c r="A133" s="78">
        <v>6</v>
      </c>
      <c r="B133" s="226" t="s">
        <v>423</v>
      </c>
      <c r="C133" s="189">
        <v>38333</v>
      </c>
      <c r="D133" s="219" t="s">
        <v>429</v>
      </c>
      <c r="E133" s="192">
        <v>40.869999999999997</v>
      </c>
      <c r="F133" s="206" t="s">
        <v>15</v>
      </c>
      <c r="G133" s="165"/>
    </row>
    <row r="134" spans="1:7" ht="18" customHeight="1">
      <c r="A134" s="78">
        <v>7</v>
      </c>
      <c r="B134" s="226" t="s">
        <v>400</v>
      </c>
      <c r="C134" s="184">
        <v>290106</v>
      </c>
      <c r="D134" s="219" t="s">
        <v>405</v>
      </c>
      <c r="E134" s="192">
        <v>39.18</v>
      </c>
      <c r="F134" s="188" t="s">
        <v>341</v>
      </c>
      <c r="G134" s="165"/>
    </row>
    <row r="135" spans="1:7" ht="18" customHeight="1">
      <c r="A135" s="78">
        <v>8</v>
      </c>
      <c r="B135" s="226" t="s">
        <v>432</v>
      </c>
      <c r="C135" s="191">
        <v>100404</v>
      </c>
      <c r="D135" s="219" t="s">
        <v>436</v>
      </c>
      <c r="E135" s="185">
        <v>38.81</v>
      </c>
      <c r="F135" s="188" t="s">
        <v>342</v>
      </c>
      <c r="G135" s="165"/>
    </row>
    <row r="136" spans="1:7" ht="18" customHeight="1">
      <c r="A136" s="78">
        <v>9</v>
      </c>
      <c r="B136" s="226" t="s">
        <v>424</v>
      </c>
      <c r="C136" s="189">
        <v>38007</v>
      </c>
      <c r="D136" s="219" t="s">
        <v>429</v>
      </c>
      <c r="E136" s="192">
        <v>38.24</v>
      </c>
      <c r="F136" s="188" t="s">
        <v>345</v>
      </c>
      <c r="G136" s="165"/>
    </row>
    <row r="137" spans="1:7" ht="18" customHeight="1">
      <c r="A137" s="78">
        <v>10</v>
      </c>
      <c r="B137" s="226" t="s">
        <v>416</v>
      </c>
      <c r="C137" s="184">
        <v>71205</v>
      </c>
      <c r="D137" s="223" t="s">
        <v>420</v>
      </c>
      <c r="E137" s="185">
        <v>37.57</v>
      </c>
      <c r="F137" s="188" t="s">
        <v>351</v>
      </c>
      <c r="G137" s="165"/>
    </row>
    <row r="138" spans="1:7" ht="18" customHeight="1">
      <c r="A138" s="78">
        <v>11</v>
      </c>
      <c r="B138" s="226" t="s">
        <v>412</v>
      </c>
      <c r="C138" s="184">
        <v>240405</v>
      </c>
      <c r="D138" s="223" t="s">
        <v>420</v>
      </c>
      <c r="E138" s="209">
        <v>37.380000000000003</v>
      </c>
      <c r="F138" s="188" t="s">
        <v>352</v>
      </c>
      <c r="G138" s="165"/>
    </row>
    <row r="139" spans="1:7" ht="18" customHeight="1">
      <c r="A139" s="78">
        <v>12</v>
      </c>
      <c r="B139" s="226" t="s">
        <v>402</v>
      </c>
      <c r="C139" s="184">
        <v>260206</v>
      </c>
      <c r="D139" s="219" t="s">
        <v>405</v>
      </c>
      <c r="E139" s="185">
        <v>37.270000000000003</v>
      </c>
      <c r="F139" s="188" t="s">
        <v>353</v>
      </c>
      <c r="G139" s="165"/>
    </row>
    <row r="140" spans="1:7" ht="18" customHeight="1">
      <c r="A140" s="78">
        <v>13</v>
      </c>
      <c r="B140" s="226" t="s">
        <v>401</v>
      </c>
      <c r="C140" s="184">
        <v>100306</v>
      </c>
      <c r="D140" s="219" t="s">
        <v>405</v>
      </c>
      <c r="E140" s="185">
        <v>35.96</v>
      </c>
      <c r="F140" s="188" t="s">
        <v>354</v>
      </c>
      <c r="G140" s="165"/>
    </row>
    <row r="141" spans="1:7" ht="18" customHeight="1">
      <c r="A141" s="78">
        <v>14</v>
      </c>
      <c r="B141" s="227" t="s">
        <v>399</v>
      </c>
      <c r="C141" s="184">
        <v>180206</v>
      </c>
      <c r="D141" s="219" t="s">
        <v>405</v>
      </c>
      <c r="E141" s="192">
        <v>35.76</v>
      </c>
      <c r="F141" s="188" t="s">
        <v>355</v>
      </c>
      <c r="G141" s="165"/>
    </row>
    <row r="142" spans="1:7" ht="18" customHeight="1">
      <c r="A142" s="84">
        <v>15</v>
      </c>
      <c r="B142" s="226" t="s">
        <v>396</v>
      </c>
      <c r="C142" s="184">
        <v>200904</v>
      </c>
      <c r="D142" s="219" t="s">
        <v>398</v>
      </c>
      <c r="E142" s="208">
        <v>35.22</v>
      </c>
      <c r="F142" s="188" t="s">
        <v>356</v>
      </c>
      <c r="G142" s="165"/>
    </row>
    <row r="143" spans="1:7" ht="18" customHeight="1">
      <c r="A143" s="84">
        <v>16</v>
      </c>
      <c r="B143" s="227" t="s">
        <v>451</v>
      </c>
      <c r="C143" s="184">
        <v>2006</v>
      </c>
      <c r="D143" s="219" t="s">
        <v>455</v>
      </c>
      <c r="E143" s="185">
        <v>34.049999999999997</v>
      </c>
      <c r="F143" s="188" t="s">
        <v>359</v>
      </c>
      <c r="G143" s="165"/>
    </row>
    <row r="144" spans="1:7" ht="18" customHeight="1">
      <c r="A144" s="84">
        <v>17</v>
      </c>
      <c r="B144" s="227" t="s">
        <v>452</v>
      </c>
      <c r="C144" s="184">
        <v>2006</v>
      </c>
      <c r="D144" s="219" t="s">
        <v>455</v>
      </c>
      <c r="E144" s="185">
        <v>33.89</v>
      </c>
      <c r="F144" s="188" t="s">
        <v>360</v>
      </c>
      <c r="G144" s="165"/>
    </row>
    <row r="145" spans="1:6" ht="18" customHeight="1">
      <c r="A145" s="84">
        <v>18</v>
      </c>
      <c r="B145" s="226" t="s">
        <v>417</v>
      </c>
      <c r="C145" s="184">
        <v>220306</v>
      </c>
      <c r="D145" s="223" t="s">
        <v>420</v>
      </c>
      <c r="E145" s="185">
        <v>33.74</v>
      </c>
      <c r="F145" s="188" t="s">
        <v>361</v>
      </c>
    </row>
    <row r="146" spans="1:6" ht="18" customHeight="1">
      <c r="A146" s="257">
        <v>19</v>
      </c>
      <c r="B146" s="228" t="s">
        <v>414</v>
      </c>
      <c r="C146" s="184" t="s">
        <v>415</v>
      </c>
      <c r="D146" s="223" t="s">
        <v>420</v>
      </c>
      <c r="E146" s="185">
        <v>33.51</v>
      </c>
      <c r="F146" s="188" t="s">
        <v>362</v>
      </c>
    </row>
    <row r="147" spans="1:6" ht="18" customHeight="1">
      <c r="A147" s="84">
        <v>20</v>
      </c>
      <c r="B147" s="226" t="s">
        <v>397</v>
      </c>
      <c r="C147" s="184">
        <v>41004</v>
      </c>
      <c r="D147" s="219" t="s">
        <v>398</v>
      </c>
      <c r="E147" s="192">
        <v>32.57</v>
      </c>
      <c r="F147" s="188" t="s">
        <v>363</v>
      </c>
    </row>
    <row r="148" spans="1:6" ht="18" customHeight="1">
      <c r="A148" s="257">
        <v>21</v>
      </c>
      <c r="B148" s="227" t="s">
        <v>470</v>
      </c>
      <c r="C148" s="184">
        <v>2005</v>
      </c>
      <c r="D148" s="219" t="s">
        <v>405</v>
      </c>
      <c r="E148" s="192">
        <v>31.65</v>
      </c>
      <c r="F148" s="188" t="s">
        <v>364</v>
      </c>
    </row>
    <row r="149" spans="1:6" ht="18" customHeight="1">
      <c r="A149" s="84">
        <v>22</v>
      </c>
      <c r="B149" s="226" t="s">
        <v>394</v>
      </c>
      <c r="C149" s="184">
        <v>110105</v>
      </c>
      <c r="D149" s="219" t="s">
        <v>398</v>
      </c>
      <c r="E149" s="208">
        <v>31.62</v>
      </c>
      <c r="F149" s="188" t="s">
        <v>365</v>
      </c>
    </row>
    <row r="150" spans="1:6" ht="18" customHeight="1">
      <c r="A150" s="257">
        <v>23</v>
      </c>
      <c r="B150" s="226" t="s">
        <v>430</v>
      </c>
      <c r="C150" s="191">
        <v>30205</v>
      </c>
      <c r="D150" s="219" t="s">
        <v>436</v>
      </c>
      <c r="E150" s="192">
        <v>30.86</v>
      </c>
      <c r="F150" s="188" t="s">
        <v>366</v>
      </c>
    </row>
    <row r="151" spans="1:6" ht="18" customHeight="1">
      <c r="A151" s="84">
        <v>24</v>
      </c>
      <c r="B151" s="227" t="s">
        <v>454</v>
      </c>
      <c r="C151" s="184">
        <v>2006</v>
      </c>
      <c r="D151" s="219" t="s">
        <v>455</v>
      </c>
      <c r="E151" s="185">
        <v>30.69</v>
      </c>
      <c r="F151" s="188" t="s">
        <v>367</v>
      </c>
    </row>
    <row r="152" spans="1:6" ht="18" customHeight="1">
      <c r="A152" s="257">
        <v>25</v>
      </c>
      <c r="B152" s="226" t="s">
        <v>433</v>
      </c>
      <c r="C152" s="191">
        <v>270904</v>
      </c>
      <c r="D152" s="219" t="s">
        <v>436</v>
      </c>
      <c r="E152" s="192">
        <v>30.33</v>
      </c>
      <c r="F152" s="188" t="s">
        <v>368</v>
      </c>
    </row>
    <row r="153" spans="1:6" ht="18" customHeight="1">
      <c r="A153" s="78">
        <v>26</v>
      </c>
      <c r="B153" s="226" t="s">
        <v>403</v>
      </c>
      <c r="C153" s="184">
        <v>251104</v>
      </c>
      <c r="D153" s="219" t="s">
        <v>405</v>
      </c>
      <c r="E153" s="185">
        <v>29.74</v>
      </c>
      <c r="F153" s="188" t="s">
        <v>369</v>
      </c>
    </row>
    <row r="154" spans="1:6" ht="18" customHeight="1">
      <c r="A154" s="85">
        <v>27</v>
      </c>
      <c r="B154" s="226" t="s">
        <v>466</v>
      </c>
      <c r="C154" s="184">
        <v>40804</v>
      </c>
      <c r="D154" s="219" t="s">
        <v>436</v>
      </c>
      <c r="E154" s="192">
        <v>29.56</v>
      </c>
      <c r="F154" s="188" t="s">
        <v>370</v>
      </c>
    </row>
    <row r="155" spans="1:6" ht="18" customHeight="1">
      <c r="A155" s="78">
        <v>28</v>
      </c>
      <c r="B155" s="226" t="s">
        <v>404</v>
      </c>
      <c r="C155" s="184">
        <v>80904</v>
      </c>
      <c r="D155" s="219" t="s">
        <v>405</v>
      </c>
      <c r="E155" s="185">
        <v>29.04</v>
      </c>
      <c r="F155" s="188" t="s">
        <v>371</v>
      </c>
    </row>
    <row r="156" spans="1:6" ht="18" customHeight="1">
      <c r="A156" s="85">
        <v>29</v>
      </c>
      <c r="B156" s="226" t="s">
        <v>434</v>
      </c>
      <c r="C156" s="191">
        <v>250406</v>
      </c>
      <c r="D156" s="219" t="s">
        <v>436</v>
      </c>
      <c r="E156" s="244">
        <v>26.49</v>
      </c>
      <c r="F156" s="188" t="s">
        <v>372</v>
      </c>
    </row>
    <row r="157" spans="1:6" ht="18" customHeight="1">
      <c r="A157" s="78">
        <v>30</v>
      </c>
      <c r="B157" s="227" t="s">
        <v>450</v>
      </c>
      <c r="C157" s="184">
        <v>2005</v>
      </c>
      <c r="D157" s="219" t="s">
        <v>455</v>
      </c>
      <c r="E157" s="192">
        <v>26.29</v>
      </c>
      <c r="F157" s="188" t="s">
        <v>373</v>
      </c>
    </row>
    <row r="158" spans="1:6" ht="18" customHeight="1">
      <c r="A158" s="85">
        <v>31</v>
      </c>
      <c r="B158" s="226" t="s">
        <v>427</v>
      </c>
      <c r="C158" s="189">
        <v>38796</v>
      </c>
      <c r="D158" s="219" t="s">
        <v>429</v>
      </c>
      <c r="E158" s="192">
        <v>25.74</v>
      </c>
      <c r="F158" s="188" t="s">
        <v>374</v>
      </c>
    </row>
    <row r="159" spans="1:6" ht="18" customHeight="1">
      <c r="A159" s="78">
        <v>32</v>
      </c>
      <c r="B159" s="226" t="s">
        <v>425</v>
      </c>
      <c r="C159" s="189">
        <v>38081</v>
      </c>
      <c r="D159" s="219" t="s">
        <v>429</v>
      </c>
      <c r="E159" s="185">
        <v>25.67</v>
      </c>
      <c r="F159" s="188" t="s">
        <v>375</v>
      </c>
    </row>
    <row r="160" spans="1:6" ht="18" customHeight="1">
      <c r="A160" s="85">
        <v>33</v>
      </c>
      <c r="B160" s="227" t="s">
        <v>448</v>
      </c>
      <c r="C160" s="184">
        <v>2004</v>
      </c>
      <c r="D160" s="219" t="s">
        <v>455</v>
      </c>
      <c r="E160" s="185">
        <v>25.53</v>
      </c>
      <c r="F160" s="188" t="s">
        <v>376</v>
      </c>
    </row>
    <row r="161" spans="1:6" ht="18" customHeight="1">
      <c r="A161" s="178">
        <v>34</v>
      </c>
      <c r="B161" s="227" t="s">
        <v>449</v>
      </c>
      <c r="C161" s="184">
        <v>2004</v>
      </c>
      <c r="D161" s="219" t="s">
        <v>455</v>
      </c>
      <c r="E161" s="185">
        <v>24</v>
      </c>
      <c r="F161" s="188" t="s">
        <v>377</v>
      </c>
    </row>
    <row r="162" spans="1:6" ht="18" customHeight="1">
      <c r="A162" s="178">
        <v>35</v>
      </c>
      <c r="B162" s="226" t="s">
        <v>426</v>
      </c>
      <c r="C162" s="189">
        <v>38050</v>
      </c>
      <c r="D162" s="219" t="s">
        <v>429</v>
      </c>
      <c r="E162" s="185">
        <v>23.78</v>
      </c>
      <c r="F162" s="188" t="s">
        <v>378</v>
      </c>
    </row>
    <row r="163" spans="1:6" ht="18" customHeight="1">
      <c r="A163" s="78">
        <v>36</v>
      </c>
      <c r="B163" s="226" t="s">
        <v>431</v>
      </c>
      <c r="C163" s="191">
        <v>11106</v>
      </c>
      <c r="D163" s="219" t="s">
        <v>436</v>
      </c>
      <c r="E163" s="192">
        <v>23.69</v>
      </c>
      <c r="F163" s="188" t="s">
        <v>379</v>
      </c>
    </row>
    <row r="164" spans="1:6" ht="18" customHeight="1">
      <c r="A164" s="85">
        <v>37</v>
      </c>
      <c r="B164" s="226" t="s">
        <v>422</v>
      </c>
      <c r="C164" s="189">
        <v>38122</v>
      </c>
      <c r="D164" s="219" t="s">
        <v>429</v>
      </c>
      <c r="E164" s="185">
        <v>22.99</v>
      </c>
      <c r="F164" s="188" t="s">
        <v>380</v>
      </c>
    </row>
    <row r="165" spans="1:6" ht="18" customHeight="1">
      <c r="A165" s="85">
        <v>38</v>
      </c>
      <c r="B165" s="228" t="s">
        <v>435</v>
      </c>
      <c r="C165" s="191">
        <v>250706</v>
      </c>
      <c r="D165" s="219" t="s">
        <v>436</v>
      </c>
      <c r="E165" s="210">
        <v>22.67</v>
      </c>
      <c r="F165" s="188" t="s">
        <v>381</v>
      </c>
    </row>
    <row r="166" spans="1:6" ht="18" customHeight="1">
      <c r="A166" s="78">
        <v>39</v>
      </c>
      <c r="B166" s="227" t="s">
        <v>453</v>
      </c>
      <c r="C166" s="184">
        <v>2006</v>
      </c>
      <c r="D166" s="219" t="s">
        <v>455</v>
      </c>
      <c r="E166" s="193">
        <v>22.36</v>
      </c>
      <c r="F166" s="188" t="s">
        <v>382</v>
      </c>
    </row>
    <row r="168" spans="1:6">
      <c r="B168" s="106" t="s">
        <v>547</v>
      </c>
    </row>
  </sheetData>
  <mergeCells count="1">
    <mergeCell ref="A2:F2"/>
  </mergeCells>
  <phoneticPr fontId="10" type="noConversion"/>
  <pageMargins left="0.19685039370078741" right="0.19685039370078741" top="0.52" bottom="0.72" header="0.19685039370078741" footer="0.1968503937007874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workbookViewId="0">
      <selection activeCell="J85" sqref="J85"/>
    </sheetView>
  </sheetViews>
  <sheetFormatPr defaultRowHeight="15.75"/>
  <cols>
    <col min="1" max="1" width="3.7109375" style="178" customWidth="1"/>
    <col min="2" max="2" width="26.28515625" style="106" customWidth="1"/>
    <col min="3" max="3" width="11.42578125" style="178" customWidth="1"/>
    <col min="4" max="4" width="17.28515625" style="178" customWidth="1"/>
    <col min="5" max="5" width="10.5703125" style="106" customWidth="1"/>
    <col min="6" max="6" width="11.5703125" style="178" customWidth="1"/>
    <col min="7" max="16384" width="9.140625" style="178"/>
  </cols>
  <sheetData>
    <row r="1" spans="1:6" ht="23.25">
      <c r="A1" s="176" t="s">
        <v>388</v>
      </c>
      <c r="B1" s="233"/>
      <c r="C1" s="176"/>
      <c r="D1" s="176"/>
      <c r="E1" s="233"/>
      <c r="F1" s="176"/>
    </row>
    <row r="2" spans="1:6" ht="18.75">
      <c r="A2" s="461" t="s">
        <v>325</v>
      </c>
      <c r="B2" s="461"/>
      <c r="C2" s="461"/>
      <c r="D2" s="461"/>
      <c r="E2" s="461"/>
      <c r="F2" s="461"/>
    </row>
    <row r="3" spans="1:6">
      <c r="A3" s="197" t="s">
        <v>392</v>
      </c>
      <c r="B3" s="199"/>
      <c r="D3" s="201"/>
      <c r="E3" s="268"/>
      <c r="F3" s="200"/>
    </row>
    <row r="4" spans="1:6" ht="18.75">
      <c r="B4" s="197" t="s">
        <v>383</v>
      </c>
      <c r="C4" s="230" t="s">
        <v>340</v>
      </c>
      <c r="D4" s="187"/>
      <c r="E4" s="197"/>
      <c r="F4" s="187"/>
    </row>
    <row r="5" spans="1:6">
      <c r="A5" s="107" t="s">
        <v>347</v>
      </c>
      <c r="B5" s="181" t="s">
        <v>391</v>
      </c>
      <c r="C5" s="182" t="s">
        <v>327</v>
      </c>
      <c r="D5" s="217" t="s">
        <v>324</v>
      </c>
      <c r="E5" s="183" t="s">
        <v>326</v>
      </c>
      <c r="F5" s="183" t="s">
        <v>338</v>
      </c>
    </row>
    <row r="6" spans="1:6" ht="20.100000000000001" customHeight="1">
      <c r="A6" s="78">
        <v>1</v>
      </c>
      <c r="B6" s="112" t="s">
        <v>406</v>
      </c>
      <c r="C6" s="184">
        <v>220104</v>
      </c>
      <c r="D6" s="218" t="s">
        <v>405</v>
      </c>
      <c r="E6" s="261">
        <v>7.81</v>
      </c>
      <c r="F6" s="186" t="s">
        <v>350</v>
      </c>
    </row>
    <row r="7" spans="1:6" ht="20.100000000000001" customHeight="1">
      <c r="A7" s="78">
        <v>2</v>
      </c>
      <c r="B7" s="112" t="s">
        <v>407</v>
      </c>
      <c r="C7" s="184">
        <v>170504</v>
      </c>
      <c r="D7" s="218" t="s">
        <v>405</v>
      </c>
      <c r="E7" s="261">
        <v>8.06</v>
      </c>
      <c r="F7" s="188" t="s">
        <v>10</v>
      </c>
    </row>
    <row r="8" spans="1:6" ht="20.100000000000001" customHeight="1">
      <c r="A8" s="78">
        <v>3</v>
      </c>
      <c r="B8" s="112" t="s">
        <v>428</v>
      </c>
      <c r="C8" s="189">
        <v>37993</v>
      </c>
      <c r="D8" s="219" t="s">
        <v>429</v>
      </c>
      <c r="E8" s="261">
        <v>8.07</v>
      </c>
      <c r="F8" s="188" t="s">
        <v>11</v>
      </c>
    </row>
    <row r="9" spans="1:6" ht="20.100000000000001" customHeight="1">
      <c r="A9" s="78">
        <v>4</v>
      </c>
      <c r="B9" s="190" t="s">
        <v>440</v>
      </c>
      <c r="C9" s="191">
        <v>190104</v>
      </c>
      <c r="D9" s="220" t="s">
        <v>436</v>
      </c>
      <c r="E9" s="261">
        <v>8.16</v>
      </c>
      <c r="F9" s="188" t="s">
        <v>13</v>
      </c>
    </row>
    <row r="10" spans="1:6" ht="20.100000000000001" customHeight="1">
      <c r="A10" s="78">
        <v>5</v>
      </c>
      <c r="B10" s="79" t="s">
        <v>447</v>
      </c>
      <c r="C10" s="184">
        <v>90304</v>
      </c>
      <c r="D10" s="221" t="s">
        <v>398</v>
      </c>
      <c r="E10" s="261">
        <v>8.2799999999999994</v>
      </c>
      <c r="F10" s="188" t="s">
        <v>14</v>
      </c>
    </row>
    <row r="11" spans="1:6" ht="20.100000000000001" customHeight="1">
      <c r="A11" s="78">
        <v>6</v>
      </c>
      <c r="B11" s="112" t="s">
        <v>408</v>
      </c>
      <c r="C11" s="184">
        <v>101204</v>
      </c>
      <c r="D11" s="218" t="s">
        <v>405</v>
      </c>
      <c r="E11" s="261">
        <v>8.41</v>
      </c>
      <c r="F11" s="188" t="s">
        <v>15</v>
      </c>
    </row>
    <row r="12" spans="1:6" ht="20.100000000000001" customHeight="1">
      <c r="A12" s="78">
        <v>7</v>
      </c>
      <c r="B12" s="79" t="s">
        <v>456</v>
      </c>
      <c r="C12" s="184">
        <v>2005</v>
      </c>
      <c r="D12" s="219" t="s">
        <v>455</v>
      </c>
      <c r="E12" s="261">
        <v>8.41</v>
      </c>
      <c r="F12" s="188" t="s">
        <v>15</v>
      </c>
    </row>
    <row r="13" spans="1:6" ht="20.100000000000001" customHeight="1">
      <c r="A13" s="78">
        <v>8</v>
      </c>
      <c r="B13" s="79" t="s">
        <v>457</v>
      </c>
      <c r="C13" s="184">
        <v>2006</v>
      </c>
      <c r="D13" s="219" t="s">
        <v>455</v>
      </c>
      <c r="E13" s="261">
        <v>8.48</v>
      </c>
      <c r="F13" s="188" t="s">
        <v>342</v>
      </c>
    </row>
    <row r="14" spans="1:6" ht="20.100000000000001" customHeight="1">
      <c r="A14" s="78">
        <v>9</v>
      </c>
      <c r="B14" s="112" t="s">
        <v>439</v>
      </c>
      <c r="C14" s="191">
        <v>21004</v>
      </c>
      <c r="D14" s="220" t="s">
        <v>436</v>
      </c>
      <c r="E14" s="261">
        <v>8.59</v>
      </c>
      <c r="F14" s="188" t="s">
        <v>345</v>
      </c>
    </row>
    <row r="15" spans="1:6" ht="20.100000000000001" customHeight="1">
      <c r="A15" s="78">
        <v>10</v>
      </c>
      <c r="B15" s="190" t="s">
        <v>441</v>
      </c>
      <c r="C15" s="191">
        <v>41204</v>
      </c>
      <c r="D15" s="220" t="s">
        <v>436</v>
      </c>
      <c r="E15" s="261">
        <v>8.76</v>
      </c>
      <c r="F15" s="188" t="s">
        <v>351</v>
      </c>
    </row>
    <row r="16" spans="1:6" ht="20.100000000000001" customHeight="1">
      <c r="A16" s="78">
        <v>11</v>
      </c>
      <c r="B16" s="78" t="s">
        <v>458</v>
      </c>
      <c r="C16" s="105">
        <v>2005</v>
      </c>
      <c r="D16" s="105" t="s">
        <v>455</v>
      </c>
      <c r="E16" s="261">
        <v>8.76</v>
      </c>
      <c r="F16" s="188" t="s">
        <v>351</v>
      </c>
    </row>
    <row r="17" spans="1:6" ht="20.100000000000001" customHeight="1">
      <c r="A17" s="78">
        <v>12</v>
      </c>
      <c r="B17" s="112" t="s">
        <v>409</v>
      </c>
      <c r="C17" s="184">
        <v>170205</v>
      </c>
      <c r="D17" s="218" t="s">
        <v>405</v>
      </c>
      <c r="E17" s="261">
        <v>8.8000000000000007</v>
      </c>
      <c r="F17" s="188" t="s">
        <v>353</v>
      </c>
    </row>
    <row r="18" spans="1:6" ht="20.100000000000001" customHeight="1">
      <c r="A18" s="78">
        <v>13</v>
      </c>
      <c r="B18" s="112" t="s">
        <v>411</v>
      </c>
      <c r="C18" s="184">
        <v>90706</v>
      </c>
      <c r="D18" s="218" t="s">
        <v>405</v>
      </c>
      <c r="E18" s="261">
        <v>8.99</v>
      </c>
      <c r="F18" s="188" t="s">
        <v>354</v>
      </c>
    </row>
    <row r="19" spans="1:6" ht="20.100000000000001" customHeight="1">
      <c r="A19" s="78">
        <v>14</v>
      </c>
      <c r="B19" s="190" t="s">
        <v>442</v>
      </c>
      <c r="C19" s="191">
        <v>291104</v>
      </c>
      <c r="D19" s="220" t="s">
        <v>436</v>
      </c>
      <c r="E19" s="261">
        <v>9.01</v>
      </c>
      <c r="F19" s="188" t="s">
        <v>355</v>
      </c>
    </row>
    <row r="20" spans="1:6" ht="20.100000000000001" customHeight="1">
      <c r="A20" s="78">
        <v>15</v>
      </c>
      <c r="B20" s="190" t="s">
        <v>438</v>
      </c>
      <c r="C20" s="191">
        <v>290204</v>
      </c>
      <c r="D20" s="220" t="s">
        <v>436</v>
      </c>
      <c r="E20" s="261">
        <v>9.2200000000000006</v>
      </c>
      <c r="F20" s="188" t="s">
        <v>356</v>
      </c>
    </row>
    <row r="21" spans="1:6" ht="20.100000000000001" customHeight="1">
      <c r="A21" s="78">
        <v>16</v>
      </c>
      <c r="B21" s="190" t="s">
        <v>437</v>
      </c>
      <c r="C21" s="191">
        <v>81006</v>
      </c>
      <c r="D21" s="220" t="s">
        <v>436</v>
      </c>
      <c r="E21" s="261">
        <v>9.41</v>
      </c>
      <c r="F21" s="188" t="s">
        <v>359</v>
      </c>
    </row>
    <row r="22" spans="1:6" ht="20.100000000000001" customHeight="1">
      <c r="A22" s="78">
        <v>17</v>
      </c>
      <c r="B22" s="79" t="s">
        <v>459</v>
      </c>
      <c r="C22" s="184">
        <v>2005</v>
      </c>
      <c r="D22" s="219" t="s">
        <v>455</v>
      </c>
      <c r="E22" s="261">
        <v>9.42</v>
      </c>
      <c r="F22" s="188" t="s">
        <v>360</v>
      </c>
    </row>
    <row r="23" spans="1:6" ht="20.100000000000001" customHeight="1">
      <c r="A23" s="78">
        <v>18</v>
      </c>
      <c r="B23" s="112" t="s">
        <v>410</v>
      </c>
      <c r="C23" s="184">
        <v>50406</v>
      </c>
      <c r="D23" s="218" t="s">
        <v>405</v>
      </c>
      <c r="E23" s="261">
        <v>10.09</v>
      </c>
      <c r="F23" s="188" t="s">
        <v>361</v>
      </c>
    </row>
    <row r="24" spans="1:6" ht="20.100000000000001" customHeight="1">
      <c r="A24" s="78">
        <v>19</v>
      </c>
      <c r="B24" s="112" t="s">
        <v>443</v>
      </c>
      <c r="C24" s="191">
        <v>170406</v>
      </c>
      <c r="D24" s="220" t="s">
        <v>436</v>
      </c>
      <c r="E24" s="261">
        <v>10.1</v>
      </c>
      <c r="F24" s="188" t="s">
        <v>362</v>
      </c>
    </row>
    <row r="25" spans="1:6" ht="20.100000000000001" customHeight="1">
      <c r="B25" s="200" t="s">
        <v>383</v>
      </c>
      <c r="C25" s="262" t="s">
        <v>348</v>
      </c>
    </row>
    <row r="26" spans="1:6" ht="20.100000000000001" customHeight="1">
      <c r="A26" s="107" t="s">
        <v>347</v>
      </c>
      <c r="B26" s="181" t="s">
        <v>391</v>
      </c>
      <c r="C26" s="182" t="s">
        <v>327</v>
      </c>
      <c r="D26" s="217" t="s">
        <v>324</v>
      </c>
      <c r="E26" s="183" t="s">
        <v>326</v>
      </c>
      <c r="F26" s="183" t="s">
        <v>338</v>
      </c>
    </row>
    <row r="27" spans="1:6" ht="20.100000000000001" customHeight="1">
      <c r="A27" s="78">
        <v>1</v>
      </c>
      <c r="B27" s="112" t="s">
        <v>406</v>
      </c>
      <c r="C27" s="184">
        <v>220104</v>
      </c>
      <c r="D27" s="218" t="s">
        <v>405</v>
      </c>
      <c r="E27" s="185" t="s">
        <v>531</v>
      </c>
      <c r="F27" s="186">
        <v>1</v>
      </c>
    </row>
    <row r="28" spans="1:6" ht="20.100000000000001" customHeight="1">
      <c r="A28" s="78">
        <v>2</v>
      </c>
      <c r="B28" s="112" t="s">
        <v>439</v>
      </c>
      <c r="C28" s="191">
        <v>21004</v>
      </c>
      <c r="D28" s="220" t="s">
        <v>436</v>
      </c>
      <c r="E28" s="185" t="s">
        <v>532</v>
      </c>
      <c r="F28" s="188">
        <v>2</v>
      </c>
    </row>
    <row r="29" spans="1:6" ht="20.100000000000001" customHeight="1">
      <c r="A29" s="78">
        <v>3</v>
      </c>
      <c r="B29" s="112" t="s">
        <v>530</v>
      </c>
      <c r="C29" s="184">
        <v>2006</v>
      </c>
      <c r="D29" s="218" t="s">
        <v>455</v>
      </c>
      <c r="E29" s="185" t="s">
        <v>533</v>
      </c>
      <c r="F29" s="188">
        <v>3</v>
      </c>
    </row>
    <row r="30" spans="1:6" ht="20.100000000000001" customHeight="1">
      <c r="A30" s="78">
        <v>4</v>
      </c>
      <c r="B30" s="112" t="s">
        <v>408</v>
      </c>
      <c r="C30" s="184">
        <v>101204</v>
      </c>
      <c r="D30" s="218" t="s">
        <v>405</v>
      </c>
      <c r="E30" s="185" t="s">
        <v>534</v>
      </c>
      <c r="F30" s="188">
        <v>4</v>
      </c>
    </row>
    <row r="31" spans="1:6" ht="20.100000000000001" customHeight="1">
      <c r="A31" s="78">
        <v>5</v>
      </c>
      <c r="B31" s="190" t="s">
        <v>442</v>
      </c>
      <c r="C31" s="191">
        <v>291104</v>
      </c>
      <c r="D31" s="220" t="s">
        <v>436</v>
      </c>
      <c r="E31" s="185" t="s">
        <v>535</v>
      </c>
      <c r="F31" s="188">
        <v>5</v>
      </c>
    </row>
    <row r="32" spans="1:6" ht="20.100000000000001" customHeight="1">
      <c r="A32" s="78">
        <v>6</v>
      </c>
      <c r="B32" s="112" t="s">
        <v>409</v>
      </c>
      <c r="C32" s="184">
        <v>170205</v>
      </c>
      <c r="D32" s="218" t="s">
        <v>405</v>
      </c>
      <c r="E32" s="185" t="s">
        <v>536</v>
      </c>
      <c r="F32" s="188">
        <v>6</v>
      </c>
    </row>
    <row r="33" spans="1:6" ht="20.100000000000001" customHeight="1">
      <c r="A33" s="78">
        <v>7</v>
      </c>
      <c r="B33" s="79" t="s">
        <v>447</v>
      </c>
      <c r="C33" s="184">
        <v>90304</v>
      </c>
      <c r="D33" s="221" t="s">
        <v>398</v>
      </c>
      <c r="E33" s="185" t="s">
        <v>537</v>
      </c>
      <c r="F33" s="188">
        <v>7</v>
      </c>
    </row>
    <row r="34" spans="1:6" ht="20.100000000000001" customHeight="1">
      <c r="A34" s="78">
        <v>8</v>
      </c>
      <c r="B34" s="190" t="s">
        <v>440</v>
      </c>
      <c r="C34" s="191">
        <v>190104</v>
      </c>
      <c r="D34" s="220" t="s">
        <v>436</v>
      </c>
      <c r="E34" s="185" t="s">
        <v>538</v>
      </c>
      <c r="F34" s="188">
        <v>8</v>
      </c>
    </row>
    <row r="35" spans="1:6" ht="20.100000000000001" customHeight="1">
      <c r="A35" s="78">
        <v>9</v>
      </c>
      <c r="B35" s="112" t="s">
        <v>407</v>
      </c>
      <c r="C35" s="184">
        <v>170504</v>
      </c>
      <c r="D35" s="218" t="s">
        <v>405</v>
      </c>
      <c r="E35" s="185" t="s">
        <v>539</v>
      </c>
      <c r="F35" s="188">
        <v>9</v>
      </c>
    </row>
    <row r="36" spans="1:6" ht="20.100000000000001" customHeight="1">
      <c r="A36" s="78">
        <v>10</v>
      </c>
      <c r="B36" s="190" t="s">
        <v>437</v>
      </c>
      <c r="C36" s="191">
        <v>81006</v>
      </c>
      <c r="D36" s="220" t="s">
        <v>436</v>
      </c>
      <c r="E36" s="185" t="s">
        <v>540</v>
      </c>
      <c r="F36" s="188">
        <v>10</v>
      </c>
    </row>
    <row r="37" spans="1:6" ht="20.100000000000001" customHeight="1">
      <c r="A37" s="78">
        <v>11</v>
      </c>
      <c r="B37" s="79" t="s">
        <v>458</v>
      </c>
      <c r="C37" s="184">
        <v>2005</v>
      </c>
      <c r="D37" s="219" t="s">
        <v>455</v>
      </c>
      <c r="E37" s="185" t="s">
        <v>541</v>
      </c>
      <c r="F37" s="188">
        <v>11</v>
      </c>
    </row>
    <row r="38" spans="1:6" ht="20.100000000000001" customHeight="1">
      <c r="A38" s="78">
        <v>12</v>
      </c>
      <c r="B38" s="79" t="s">
        <v>457</v>
      </c>
      <c r="C38" s="184">
        <v>2006</v>
      </c>
      <c r="D38" s="219" t="s">
        <v>455</v>
      </c>
      <c r="E38" s="185" t="s">
        <v>542</v>
      </c>
      <c r="F38" s="188">
        <v>12</v>
      </c>
    </row>
    <row r="39" spans="1:6" ht="20.100000000000001" customHeight="1">
      <c r="A39" s="78">
        <v>13</v>
      </c>
      <c r="B39" s="79" t="s">
        <v>456</v>
      </c>
      <c r="C39" s="184">
        <v>2005</v>
      </c>
      <c r="D39" s="219" t="s">
        <v>455</v>
      </c>
      <c r="E39" s="185" t="s">
        <v>543</v>
      </c>
      <c r="F39" s="188">
        <v>13</v>
      </c>
    </row>
    <row r="40" spans="1:6" ht="20.100000000000001" customHeight="1">
      <c r="A40" s="78">
        <v>14</v>
      </c>
      <c r="B40" s="190" t="s">
        <v>438</v>
      </c>
      <c r="C40" s="191">
        <v>290204</v>
      </c>
      <c r="D40" s="220" t="s">
        <v>436</v>
      </c>
      <c r="E40" s="185" t="s">
        <v>543</v>
      </c>
      <c r="F40" s="188">
        <v>14</v>
      </c>
    </row>
    <row r="41" spans="1:6" ht="20.100000000000001" customHeight="1">
      <c r="A41" s="78">
        <v>15</v>
      </c>
      <c r="B41" s="112" t="s">
        <v>410</v>
      </c>
      <c r="C41" s="184">
        <v>50406</v>
      </c>
      <c r="D41" s="218" t="s">
        <v>405</v>
      </c>
      <c r="E41" s="185" t="s">
        <v>544</v>
      </c>
      <c r="F41" s="188">
        <v>15</v>
      </c>
    </row>
    <row r="42" spans="1:6" ht="20.100000000000001" customHeight="1">
      <c r="A42" s="78">
        <v>16</v>
      </c>
      <c r="B42" s="112" t="s">
        <v>443</v>
      </c>
      <c r="C42" s="191">
        <v>170406</v>
      </c>
      <c r="D42" s="220" t="s">
        <v>436</v>
      </c>
      <c r="E42" s="185" t="s">
        <v>545</v>
      </c>
      <c r="F42" s="188">
        <v>16</v>
      </c>
    </row>
    <row r="43" spans="1:6" ht="20.100000000000001" customHeight="1">
      <c r="A43" s="78">
        <v>17</v>
      </c>
      <c r="B43" s="112" t="s">
        <v>411</v>
      </c>
      <c r="C43" s="184">
        <v>90706</v>
      </c>
      <c r="D43" s="218" t="s">
        <v>405</v>
      </c>
      <c r="E43" s="185" t="s">
        <v>546</v>
      </c>
      <c r="F43" s="188">
        <v>17</v>
      </c>
    </row>
    <row r="44" spans="1:6" ht="20.100000000000001" customHeight="1">
      <c r="B44" s="197" t="s">
        <v>383</v>
      </c>
      <c r="C44" s="230" t="s">
        <v>4</v>
      </c>
      <c r="D44" s="187"/>
      <c r="E44" s="197"/>
      <c r="F44" s="187"/>
    </row>
    <row r="45" spans="1:6" ht="20.100000000000001" customHeight="1">
      <c r="A45" s="107" t="s">
        <v>347</v>
      </c>
      <c r="B45" s="181" t="s">
        <v>391</v>
      </c>
      <c r="C45" s="182" t="s">
        <v>327</v>
      </c>
      <c r="D45" s="217" t="s">
        <v>324</v>
      </c>
      <c r="E45" s="183" t="s">
        <v>326</v>
      </c>
      <c r="F45" s="183" t="s">
        <v>338</v>
      </c>
    </row>
    <row r="46" spans="1:6" ht="20.100000000000001" customHeight="1">
      <c r="A46" s="78">
        <v>1</v>
      </c>
      <c r="B46" s="112" t="s">
        <v>428</v>
      </c>
      <c r="C46" s="189">
        <v>37993</v>
      </c>
      <c r="D46" s="219" t="s">
        <v>429</v>
      </c>
      <c r="E46" s="185">
        <v>5.31</v>
      </c>
      <c r="F46" s="186" t="s">
        <v>350</v>
      </c>
    </row>
    <row r="47" spans="1:6" ht="20.100000000000001" customHeight="1">
      <c r="A47" s="78">
        <v>2</v>
      </c>
      <c r="B47" s="79" t="s">
        <v>447</v>
      </c>
      <c r="C47" s="184">
        <v>90304</v>
      </c>
      <c r="D47" s="221" t="s">
        <v>398</v>
      </c>
      <c r="E47" s="185">
        <v>5.23</v>
      </c>
      <c r="F47" s="188" t="s">
        <v>10</v>
      </c>
    </row>
    <row r="48" spans="1:6" ht="20.100000000000001" customHeight="1">
      <c r="A48" s="78">
        <v>3</v>
      </c>
      <c r="B48" s="112" t="s">
        <v>439</v>
      </c>
      <c r="C48" s="191">
        <v>21004</v>
      </c>
      <c r="D48" s="220" t="s">
        <v>436</v>
      </c>
      <c r="E48" s="185">
        <v>5.19</v>
      </c>
      <c r="F48" s="188" t="s">
        <v>11</v>
      </c>
    </row>
    <row r="49" spans="1:6" ht="20.100000000000001" customHeight="1">
      <c r="A49" s="78">
        <v>4</v>
      </c>
      <c r="B49" s="190" t="s">
        <v>440</v>
      </c>
      <c r="C49" s="191">
        <v>190104</v>
      </c>
      <c r="D49" s="220" t="s">
        <v>436</v>
      </c>
      <c r="E49" s="185">
        <v>4.8499999999999996</v>
      </c>
      <c r="F49" s="188" t="s">
        <v>13</v>
      </c>
    </row>
    <row r="50" spans="1:6" ht="20.100000000000001" customHeight="1">
      <c r="A50" s="78">
        <v>5</v>
      </c>
      <c r="B50" s="112" t="s">
        <v>408</v>
      </c>
      <c r="C50" s="184">
        <v>101204</v>
      </c>
      <c r="D50" s="218" t="s">
        <v>405</v>
      </c>
      <c r="E50" s="185">
        <v>4.84</v>
      </c>
      <c r="F50" s="188" t="s">
        <v>14</v>
      </c>
    </row>
    <row r="51" spans="1:6" ht="20.100000000000001" customHeight="1">
      <c r="A51" s="78">
        <v>6</v>
      </c>
      <c r="B51" s="79" t="s">
        <v>457</v>
      </c>
      <c r="C51" s="184">
        <v>2006</v>
      </c>
      <c r="D51" s="219" t="s">
        <v>455</v>
      </c>
      <c r="E51" s="185">
        <v>4.75</v>
      </c>
      <c r="F51" s="188" t="s">
        <v>15</v>
      </c>
    </row>
    <row r="52" spans="1:6" ht="20.100000000000001" customHeight="1">
      <c r="A52" s="78">
        <v>7</v>
      </c>
      <c r="B52" s="112" t="s">
        <v>407</v>
      </c>
      <c r="C52" s="184">
        <v>170504</v>
      </c>
      <c r="D52" s="218" t="s">
        <v>405</v>
      </c>
      <c r="E52" s="185">
        <v>4.7</v>
      </c>
      <c r="F52" s="188" t="s">
        <v>341</v>
      </c>
    </row>
    <row r="53" spans="1:6" ht="20.100000000000001" customHeight="1">
      <c r="A53" s="78">
        <v>8</v>
      </c>
      <c r="B53" s="79" t="s">
        <v>458</v>
      </c>
      <c r="C53" s="184">
        <v>2005</v>
      </c>
      <c r="D53" s="219" t="s">
        <v>455</v>
      </c>
      <c r="E53" s="185">
        <v>4.68</v>
      </c>
      <c r="F53" s="188" t="s">
        <v>342</v>
      </c>
    </row>
    <row r="54" spans="1:6" ht="20.100000000000001" customHeight="1">
      <c r="A54" s="78">
        <v>9</v>
      </c>
      <c r="B54" s="112" t="s">
        <v>406</v>
      </c>
      <c r="C54" s="184">
        <v>220104</v>
      </c>
      <c r="D54" s="218" t="s">
        <v>405</v>
      </c>
      <c r="E54" s="185">
        <v>4.63</v>
      </c>
      <c r="F54" s="188" t="s">
        <v>345</v>
      </c>
    </row>
    <row r="55" spans="1:6" ht="20.100000000000001" customHeight="1">
      <c r="A55" s="78">
        <v>10</v>
      </c>
      <c r="B55" s="112" t="s">
        <v>409</v>
      </c>
      <c r="C55" s="184">
        <v>170205</v>
      </c>
      <c r="D55" s="218" t="s">
        <v>405</v>
      </c>
      <c r="E55" s="185">
        <v>4.43</v>
      </c>
      <c r="F55" s="188" t="s">
        <v>351</v>
      </c>
    </row>
    <row r="56" spans="1:6" ht="20.100000000000001" customHeight="1">
      <c r="A56" s="78">
        <v>11</v>
      </c>
      <c r="B56" s="190" t="s">
        <v>437</v>
      </c>
      <c r="C56" s="191">
        <v>81006</v>
      </c>
      <c r="D56" s="220" t="s">
        <v>436</v>
      </c>
      <c r="E56" s="185">
        <v>4.24</v>
      </c>
      <c r="F56" s="188" t="s">
        <v>352</v>
      </c>
    </row>
    <row r="57" spans="1:6" ht="20.100000000000001" customHeight="1">
      <c r="A57" s="78">
        <v>12</v>
      </c>
      <c r="B57" s="190" t="s">
        <v>438</v>
      </c>
      <c r="C57" s="191">
        <v>290204</v>
      </c>
      <c r="D57" s="220" t="s">
        <v>436</v>
      </c>
      <c r="E57" s="185">
        <v>4.1900000000000004</v>
      </c>
      <c r="F57" s="188" t="s">
        <v>353</v>
      </c>
    </row>
    <row r="58" spans="1:6" ht="20.100000000000001" customHeight="1">
      <c r="A58" s="78">
        <v>13</v>
      </c>
      <c r="B58" s="190" t="s">
        <v>442</v>
      </c>
      <c r="C58" s="191">
        <v>291104</v>
      </c>
      <c r="D58" s="220" t="s">
        <v>436</v>
      </c>
      <c r="E58" s="185">
        <v>3.78</v>
      </c>
      <c r="F58" s="188" t="s">
        <v>354</v>
      </c>
    </row>
    <row r="59" spans="1:6" ht="20.100000000000001" customHeight="1">
      <c r="A59" s="78">
        <v>14</v>
      </c>
      <c r="B59" s="79" t="s">
        <v>456</v>
      </c>
      <c r="C59" s="184">
        <v>2005</v>
      </c>
      <c r="D59" s="219" t="s">
        <v>455</v>
      </c>
      <c r="E59" s="185">
        <v>3.7</v>
      </c>
      <c r="F59" s="188" t="s">
        <v>355</v>
      </c>
    </row>
    <row r="60" spans="1:6" ht="20.100000000000001" customHeight="1">
      <c r="A60" s="78">
        <v>15</v>
      </c>
      <c r="B60" s="112" t="s">
        <v>411</v>
      </c>
      <c r="C60" s="184">
        <v>90706</v>
      </c>
      <c r="D60" s="218" t="s">
        <v>405</v>
      </c>
      <c r="E60" s="185">
        <v>3.7</v>
      </c>
      <c r="F60" s="188" t="s">
        <v>355</v>
      </c>
    </row>
    <row r="61" spans="1:6" ht="20.100000000000001" customHeight="1">
      <c r="A61" s="78">
        <v>16</v>
      </c>
      <c r="B61" s="112" t="s">
        <v>410</v>
      </c>
      <c r="C61" s="184">
        <v>50406</v>
      </c>
      <c r="D61" s="218" t="s">
        <v>405</v>
      </c>
      <c r="E61" s="192">
        <v>3.65</v>
      </c>
      <c r="F61" s="188" t="s">
        <v>359</v>
      </c>
    </row>
    <row r="62" spans="1:6" ht="20.100000000000001" customHeight="1">
      <c r="A62" s="78">
        <v>17</v>
      </c>
      <c r="B62" s="112" t="s">
        <v>443</v>
      </c>
      <c r="C62" s="191">
        <v>170406</v>
      </c>
      <c r="D62" s="220" t="s">
        <v>436</v>
      </c>
      <c r="E62" s="185">
        <v>3.5</v>
      </c>
      <c r="F62" s="188" t="s">
        <v>360</v>
      </c>
    </row>
    <row r="63" spans="1:6" ht="20.100000000000001" customHeight="1">
      <c r="A63" s="78">
        <v>18</v>
      </c>
      <c r="B63" s="79" t="s">
        <v>459</v>
      </c>
      <c r="C63" s="184">
        <v>2005</v>
      </c>
      <c r="D63" s="219" t="s">
        <v>455</v>
      </c>
      <c r="E63" s="185">
        <v>3.49</v>
      </c>
      <c r="F63" s="188" t="s">
        <v>361</v>
      </c>
    </row>
    <row r="64" spans="1:6" ht="20.100000000000001" customHeight="1">
      <c r="B64" s="200" t="s">
        <v>383</v>
      </c>
      <c r="C64" s="262" t="s">
        <v>5</v>
      </c>
    </row>
    <row r="65" spans="1:6" ht="20.100000000000001" customHeight="1">
      <c r="A65" s="107" t="s">
        <v>347</v>
      </c>
      <c r="B65" s="181" t="s">
        <v>391</v>
      </c>
      <c r="C65" s="182" t="s">
        <v>327</v>
      </c>
      <c r="D65" s="217" t="s">
        <v>324</v>
      </c>
      <c r="E65" s="183" t="s">
        <v>326</v>
      </c>
      <c r="F65" s="183" t="s">
        <v>338</v>
      </c>
    </row>
    <row r="66" spans="1:6" ht="20.100000000000001" customHeight="1">
      <c r="A66" s="78">
        <v>1</v>
      </c>
      <c r="B66" s="112" t="s">
        <v>406</v>
      </c>
      <c r="C66" s="184">
        <v>220104</v>
      </c>
      <c r="D66" s="218" t="s">
        <v>405</v>
      </c>
      <c r="E66" s="185">
        <v>62.13</v>
      </c>
      <c r="F66" s="186" t="s">
        <v>350</v>
      </c>
    </row>
    <row r="67" spans="1:6" ht="20.100000000000001" customHeight="1">
      <c r="A67" s="78">
        <v>2</v>
      </c>
      <c r="B67" s="79" t="s">
        <v>447</v>
      </c>
      <c r="C67" s="184">
        <v>90304</v>
      </c>
      <c r="D67" s="221" t="s">
        <v>398</v>
      </c>
      <c r="E67" s="185">
        <v>58.44</v>
      </c>
      <c r="F67" s="188" t="s">
        <v>10</v>
      </c>
    </row>
    <row r="68" spans="1:6" ht="20.100000000000001" customHeight="1">
      <c r="A68" s="78">
        <v>3</v>
      </c>
      <c r="B68" s="112" t="s">
        <v>407</v>
      </c>
      <c r="C68" s="184">
        <v>170504</v>
      </c>
      <c r="D68" s="218" t="s">
        <v>405</v>
      </c>
      <c r="E68" s="185">
        <v>55.02</v>
      </c>
      <c r="F68" s="188" t="s">
        <v>11</v>
      </c>
    </row>
    <row r="69" spans="1:6" ht="20.100000000000001" customHeight="1">
      <c r="A69" s="78">
        <v>4</v>
      </c>
      <c r="B69" s="190" t="s">
        <v>437</v>
      </c>
      <c r="C69" s="191">
        <v>81006</v>
      </c>
      <c r="D69" s="220" t="s">
        <v>436</v>
      </c>
      <c r="E69" s="185">
        <v>52.66</v>
      </c>
      <c r="F69" s="188" t="s">
        <v>13</v>
      </c>
    </row>
    <row r="70" spans="1:6" ht="20.100000000000001" customHeight="1">
      <c r="A70" s="78">
        <v>5</v>
      </c>
      <c r="B70" s="190" t="s">
        <v>442</v>
      </c>
      <c r="C70" s="191">
        <v>291104</v>
      </c>
      <c r="D70" s="220" t="s">
        <v>436</v>
      </c>
      <c r="E70" s="185">
        <v>52.54</v>
      </c>
      <c r="F70" s="188" t="s">
        <v>14</v>
      </c>
    </row>
    <row r="71" spans="1:6" ht="20.100000000000001" customHeight="1">
      <c r="A71" s="78">
        <v>6</v>
      </c>
      <c r="B71" s="112" t="s">
        <v>439</v>
      </c>
      <c r="C71" s="191">
        <v>21004</v>
      </c>
      <c r="D71" s="220" t="s">
        <v>436</v>
      </c>
      <c r="E71" s="185">
        <v>51.71</v>
      </c>
      <c r="F71" s="188" t="s">
        <v>15</v>
      </c>
    </row>
    <row r="72" spans="1:6" ht="20.100000000000001" customHeight="1">
      <c r="A72" s="78">
        <v>7</v>
      </c>
      <c r="B72" s="190" t="s">
        <v>438</v>
      </c>
      <c r="C72" s="191">
        <v>290204</v>
      </c>
      <c r="D72" s="220" t="s">
        <v>436</v>
      </c>
      <c r="E72" s="185">
        <v>51.33</v>
      </c>
      <c r="F72" s="188" t="s">
        <v>341</v>
      </c>
    </row>
    <row r="73" spans="1:6" ht="20.100000000000001" customHeight="1">
      <c r="A73" s="78">
        <v>8</v>
      </c>
      <c r="B73" s="79" t="s">
        <v>457</v>
      </c>
      <c r="C73" s="184">
        <v>2006</v>
      </c>
      <c r="D73" s="219" t="s">
        <v>455</v>
      </c>
      <c r="E73" s="185">
        <v>48.9</v>
      </c>
      <c r="F73" s="188" t="s">
        <v>342</v>
      </c>
    </row>
    <row r="74" spans="1:6" ht="20.100000000000001" customHeight="1">
      <c r="A74" s="78">
        <v>9</v>
      </c>
      <c r="B74" s="79" t="s">
        <v>459</v>
      </c>
      <c r="C74" s="184">
        <v>2005</v>
      </c>
      <c r="D74" s="219" t="s">
        <v>455</v>
      </c>
      <c r="E74" s="185">
        <v>47.6</v>
      </c>
      <c r="F74" s="188" t="s">
        <v>345</v>
      </c>
    </row>
    <row r="75" spans="1:6" ht="20.100000000000001" customHeight="1">
      <c r="A75" s="78">
        <v>10</v>
      </c>
      <c r="B75" s="190" t="s">
        <v>440</v>
      </c>
      <c r="C75" s="191">
        <v>190104</v>
      </c>
      <c r="D75" s="220" t="s">
        <v>436</v>
      </c>
      <c r="E75" s="185">
        <v>47</v>
      </c>
      <c r="F75" s="188" t="s">
        <v>351</v>
      </c>
    </row>
    <row r="76" spans="1:6" ht="20.100000000000001" customHeight="1">
      <c r="A76" s="78">
        <v>11</v>
      </c>
      <c r="B76" s="112" t="s">
        <v>428</v>
      </c>
      <c r="C76" s="189">
        <v>37993</v>
      </c>
      <c r="D76" s="219" t="s">
        <v>429</v>
      </c>
      <c r="E76" s="185">
        <v>46.75</v>
      </c>
      <c r="F76" s="188" t="s">
        <v>352</v>
      </c>
    </row>
    <row r="77" spans="1:6" ht="20.100000000000001" customHeight="1">
      <c r="A77" s="78">
        <v>12</v>
      </c>
      <c r="B77" s="112" t="s">
        <v>408</v>
      </c>
      <c r="C77" s="184">
        <v>101204</v>
      </c>
      <c r="D77" s="218" t="s">
        <v>405</v>
      </c>
      <c r="E77" s="185">
        <v>45.63</v>
      </c>
      <c r="F77" s="188" t="s">
        <v>353</v>
      </c>
    </row>
    <row r="78" spans="1:6" ht="20.100000000000001" customHeight="1">
      <c r="A78" s="78">
        <v>13</v>
      </c>
      <c r="B78" s="79" t="s">
        <v>456</v>
      </c>
      <c r="C78" s="184">
        <v>2005</v>
      </c>
      <c r="D78" s="219" t="s">
        <v>455</v>
      </c>
      <c r="E78" s="185">
        <v>44.07</v>
      </c>
      <c r="F78" s="188" t="s">
        <v>354</v>
      </c>
    </row>
    <row r="79" spans="1:6" ht="20.100000000000001" customHeight="1">
      <c r="A79" s="78">
        <v>14</v>
      </c>
      <c r="B79" s="79" t="s">
        <v>472</v>
      </c>
      <c r="C79" s="184">
        <v>2005</v>
      </c>
      <c r="D79" s="219" t="s">
        <v>455</v>
      </c>
      <c r="E79" s="192">
        <v>42.51</v>
      </c>
      <c r="F79" s="188" t="s">
        <v>355</v>
      </c>
    </row>
    <row r="80" spans="1:6" ht="20.100000000000001" customHeight="1">
      <c r="A80" s="78">
        <v>15</v>
      </c>
      <c r="B80" s="112" t="s">
        <v>409</v>
      </c>
      <c r="C80" s="184">
        <v>170205</v>
      </c>
      <c r="D80" s="218" t="s">
        <v>405</v>
      </c>
      <c r="E80" s="185">
        <v>42.44</v>
      </c>
      <c r="F80" s="188" t="s">
        <v>356</v>
      </c>
    </row>
    <row r="81" spans="1:6" ht="20.100000000000001" customHeight="1">
      <c r="A81" s="78">
        <v>16</v>
      </c>
      <c r="B81" s="112" t="s">
        <v>410</v>
      </c>
      <c r="C81" s="184">
        <v>50406</v>
      </c>
      <c r="D81" s="218" t="s">
        <v>405</v>
      </c>
      <c r="E81" s="192">
        <v>41.67</v>
      </c>
      <c r="F81" s="188" t="s">
        <v>359</v>
      </c>
    </row>
    <row r="82" spans="1:6" ht="20.100000000000001" customHeight="1">
      <c r="A82" s="78">
        <v>17</v>
      </c>
      <c r="B82" s="79" t="s">
        <v>458</v>
      </c>
      <c r="C82" s="184">
        <v>2005</v>
      </c>
      <c r="D82" s="219" t="s">
        <v>455</v>
      </c>
      <c r="E82" s="185">
        <v>36.770000000000003</v>
      </c>
      <c r="F82" s="188" t="s">
        <v>360</v>
      </c>
    </row>
    <row r="83" spans="1:6" ht="20.100000000000001" customHeight="1">
      <c r="A83" s="78">
        <v>18</v>
      </c>
      <c r="B83" s="112" t="s">
        <v>411</v>
      </c>
      <c r="C83" s="184">
        <v>90706</v>
      </c>
      <c r="D83" s="218" t="s">
        <v>405</v>
      </c>
      <c r="E83" s="185">
        <v>36.76</v>
      </c>
      <c r="F83" s="188" t="s">
        <v>361</v>
      </c>
    </row>
    <row r="84" spans="1:6" ht="20.100000000000001" customHeight="1">
      <c r="A84" s="78">
        <v>19</v>
      </c>
      <c r="B84" s="112" t="s">
        <v>443</v>
      </c>
      <c r="C84" s="191">
        <v>170406</v>
      </c>
      <c r="D84" s="220" t="s">
        <v>436</v>
      </c>
      <c r="E84" s="185">
        <v>35.03</v>
      </c>
      <c r="F84" s="188" t="s">
        <v>362</v>
      </c>
    </row>
    <row r="86" spans="1:6">
      <c r="B86" s="106" t="s">
        <v>547</v>
      </c>
    </row>
  </sheetData>
  <mergeCells count="1"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komandu kopvērtējums</vt:lpstr>
      <vt:lpstr>p-ti</vt:lpstr>
      <vt:lpstr>punkti</vt:lpstr>
      <vt:lpstr>zēni 04.-06.+kopv</vt:lpstr>
      <vt:lpstr>Meit 04.-06.+kopv</vt:lpstr>
      <vt:lpstr>ZĒNI-K ind</vt:lpstr>
      <vt:lpstr>MEIT-K  ind</vt:lpstr>
      <vt:lpstr>rezultati M</vt:lpstr>
      <vt:lpstr>Rezultati Z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</dc:creator>
  <cp:lastModifiedBy>Family</cp:lastModifiedBy>
  <cp:lastPrinted>2018-05-31T13:25:52Z</cp:lastPrinted>
  <dcterms:created xsi:type="dcterms:W3CDTF">2011-05-10T06:47:44Z</dcterms:created>
  <dcterms:modified xsi:type="dcterms:W3CDTF">2018-06-04T17:51:13Z</dcterms:modified>
</cp:coreProperties>
</file>