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04"/>
  </bookViews>
  <sheets>
    <sheet name="U12)" sheetId="3" r:id="rId1"/>
    <sheet name="U10" sheetId="1" r:id="rId2"/>
  </sheets>
  <calcPr calcId="162913"/>
</workbook>
</file>

<file path=xl/calcChain.xml><?xml version="1.0" encoding="utf-8"?>
<calcChain xmlns="http://schemas.openxmlformats.org/spreadsheetml/2006/main">
  <c r="M32" i="3" l="1"/>
  <c r="M31" i="3"/>
  <c r="M30" i="3"/>
  <c r="Q29" i="1" l="1"/>
  <c r="Q30" i="1"/>
  <c r="Q35" i="3"/>
  <c r="Q34" i="3"/>
  <c r="Q33" i="3"/>
  <c r="Q32" i="3"/>
  <c r="Q31" i="3"/>
  <c r="Q30" i="3"/>
  <c r="Q15" i="3" l="1"/>
  <c r="Q13" i="3"/>
  <c r="Q10" i="3"/>
  <c r="Q8" i="3"/>
  <c r="Q7" i="1" l="1"/>
  <c r="Q11" i="1"/>
  <c r="Q15" i="1"/>
  <c r="Q10" i="1"/>
  <c r="Q8" i="1"/>
  <c r="Q9" i="1"/>
  <c r="Q12" i="1"/>
  <c r="Q13" i="1"/>
  <c r="Q14" i="1"/>
  <c r="Q29" i="3"/>
  <c r="M29" i="3"/>
  <c r="Q28" i="3"/>
  <c r="M28" i="3"/>
  <c r="Q27" i="3"/>
  <c r="M27" i="3"/>
  <c r="Q26" i="3"/>
  <c r="M26" i="3"/>
  <c r="Q25" i="3"/>
  <c r="M25" i="3"/>
  <c r="Q24" i="3"/>
  <c r="M24" i="3"/>
  <c r="Q23" i="3"/>
  <c r="M23" i="3"/>
  <c r="Q22" i="3"/>
  <c r="M22" i="3"/>
  <c r="Q21" i="3"/>
  <c r="M21" i="3"/>
  <c r="M15" i="3"/>
  <c r="Q14" i="3"/>
  <c r="M14" i="3"/>
  <c r="M13" i="3"/>
  <c r="Q12" i="3"/>
  <c r="M12" i="3"/>
  <c r="Q11" i="3"/>
  <c r="M11" i="3"/>
  <c r="M10" i="3"/>
  <c r="Q9" i="3"/>
  <c r="M9" i="3"/>
  <c r="M8" i="3"/>
  <c r="Q7" i="3"/>
  <c r="M7" i="3"/>
  <c r="M7" i="1"/>
  <c r="M22" i="1"/>
  <c r="M23" i="1"/>
  <c r="M24" i="1"/>
  <c r="M25" i="1"/>
  <c r="M26" i="1"/>
  <c r="M27" i="1"/>
  <c r="M28" i="1"/>
  <c r="M29" i="1"/>
  <c r="M21" i="1"/>
  <c r="Q22" i="1"/>
  <c r="Q23" i="1"/>
  <c r="Q24" i="1"/>
  <c r="Q25" i="1"/>
  <c r="Q26" i="1"/>
  <c r="Q27" i="1"/>
  <c r="Q28" i="1"/>
  <c r="Q21" i="1"/>
  <c r="M8" i="1"/>
  <c r="M9" i="1"/>
  <c r="M10" i="1"/>
  <c r="M11" i="1"/>
  <c r="M12" i="1"/>
  <c r="M13" i="1"/>
  <c r="M14" i="1"/>
  <c r="M15" i="1"/>
</calcChain>
</file>

<file path=xl/sharedStrings.xml><?xml version="1.0" encoding="utf-8"?>
<sst xmlns="http://schemas.openxmlformats.org/spreadsheetml/2006/main" count="151" uniqueCount="81">
  <si>
    <t>Nr.p.k.</t>
  </si>
  <si>
    <t>30m</t>
  </si>
  <si>
    <t>40 m/b</t>
  </si>
  <si>
    <t>300 m</t>
  </si>
  <si>
    <t>1.</t>
  </si>
  <si>
    <t>2.</t>
  </si>
  <si>
    <t>3.</t>
  </si>
  <si>
    <t>summa</t>
  </si>
  <si>
    <t>Vieta</t>
  </si>
  <si>
    <t>Vecumnieku Sporta skolas slēgtās sacensības vieglatlētikā telpās</t>
  </si>
  <si>
    <t xml:space="preserve">                             MEITENES</t>
  </si>
  <si>
    <t xml:space="preserve">                          ZĒNI</t>
  </si>
  <si>
    <t>U-12 (2012/2013 g.dz.)</t>
  </si>
  <si>
    <t>U-10 (2014/2015 g.dz.)</t>
  </si>
  <si>
    <t>Vārds</t>
  </si>
  <si>
    <t>Uzvārds</t>
  </si>
  <si>
    <t xml:space="preserve">Tāllēkšana </t>
  </si>
  <si>
    <t xml:space="preserve">Pildbumbas mešana </t>
  </si>
  <si>
    <t>PUNKTI</t>
  </si>
  <si>
    <t>KOPSUMMA</t>
  </si>
  <si>
    <t>VIETA</t>
  </si>
  <si>
    <t xml:space="preserve">                         MEITENES</t>
  </si>
  <si>
    <t xml:space="preserve">  </t>
  </si>
  <si>
    <t>Līvija</t>
  </si>
  <si>
    <t>Kalniņa</t>
  </si>
  <si>
    <t>Rainers</t>
  </si>
  <si>
    <t>Zaļkalns</t>
  </si>
  <si>
    <t xml:space="preserve">Martins </t>
  </si>
  <si>
    <t>Kalniņš</t>
  </si>
  <si>
    <t>Matīss</t>
  </si>
  <si>
    <t>Lielvalodis</t>
  </si>
  <si>
    <t>Leonards</t>
  </si>
  <si>
    <t>Kuprinskis</t>
  </si>
  <si>
    <t xml:space="preserve">Emīls </t>
  </si>
  <si>
    <t>Muraško</t>
  </si>
  <si>
    <t>Miks</t>
  </si>
  <si>
    <t>Gulbis</t>
  </si>
  <si>
    <t xml:space="preserve">Arnis </t>
  </si>
  <si>
    <t>Jankuns</t>
  </si>
  <si>
    <t xml:space="preserve">Jēkabs </t>
  </si>
  <si>
    <t xml:space="preserve">Luīze </t>
  </si>
  <si>
    <t>Kuiva</t>
  </si>
  <si>
    <t>Alise</t>
  </si>
  <si>
    <t>Džesika</t>
  </si>
  <si>
    <t>Amēlija</t>
  </si>
  <si>
    <t>Liepa</t>
  </si>
  <si>
    <t xml:space="preserve">Ketija </t>
  </si>
  <si>
    <t>Ausma</t>
  </si>
  <si>
    <t>Melgaile</t>
  </si>
  <si>
    <t>Aiva-Gunita</t>
  </si>
  <si>
    <t>Alenčika</t>
  </si>
  <si>
    <t>Emīlija_Nellija</t>
  </si>
  <si>
    <t>Elza</t>
  </si>
  <si>
    <t>Ņikiforova</t>
  </si>
  <si>
    <t>Linda</t>
  </si>
  <si>
    <t>Elizabete</t>
  </si>
  <si>
    <t>Kivriņa</t>
  </si>
  <si>
    <t>Vodinska</t>
  </si>
  <si>
    <t>Keita</t>
  </si>
  <si>
    <t>Jorens</t>
  </si>
  <si>
    <t>Drevinskis</t>
  </si>
  <si>
    <t>Tomas Jānis</t>
  </si>
  <si>
    <t>Kovals</t>
  </si>
  <si>
    <t>Mārtiņš</t>
  </si>
  <si>
    <t>Plūme</t>
  </si>
  <si>
    <t>Armands</t>
  </si>
  <si>
    <t>Ruskulis</t>
  </si>
  <si>
    <t>Bērziņš</t>
  </si>
  <si>
    <t>Kārlis Valters</t>
  </si>
  <si>
    <t>Zvirgzdiņš</t>
  </si>
  <si>
    <t>Reinis</t>
  </si>
  <si>
    <t>Marks</t>
  </si>
  <si>
    <t>Lukjaņins</t>
  </si>
  <si>
    <t>Brikovskis</t>
  </si>
  <si>
    <t>Kristaps</t>
  </si>
  <si>
    <t>Reķis</t>
  </si>
  <si>
    <t>Ansis</t>
  </si>
  <si>
    <t>Melgailis</t>
  </si>
  <si>
    <t>Rinalds</t>
  </si>
  <si>
    <t>Otomers</t>
  </si>
  <si>
    <t>Rikters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</si>
</sst>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0" borderId="9" xfId="0" applyBorder="1" applyAlignment="1">
      <alignment wrapText="1"/>
    </xf>
    <xf numFmtId="0" fontId="0" fillId="2" borderId="9" xfId="0" applyFill="1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5" borderId="1" xfId="0" applyFont="1" applyFill="1" applyBorder="1" applyAlignment="1">
      <alignment textRotation="90"/>
    </xf>
    <xf numFmtId="0" fontId="0" fillId="5" borderId="1" xfId="0" applyFill="1" applyBorder="1"/>
    <xf numFmtId="0" fontId="2" fillId="4" borderId="1" xfId="0" applyFont="1" applyFill="1" applyBorder="1" applyAlignment="1">
      <alignment textRotation="90" wrapText="1"/>
    </xf>
    <xf numFmtId="0" fontId="0" fillId="7" borderId="1" xfId="0" applyFill="1" applyBorder="1"/>
    <xf numFmtId="0" fontId="0" fillId="0" borderId="0" xfId="0" applyBorder="1"/>
    <xf numFmtId="0" fontId="0" fillId="2" borderId="0" xfId="0" applyFill="1" applyBorder="1"/>
    <xf numFmtId="0" fontId="1" fillId="0" borderId="1" xfId="0" applyFont="1" applyBorder="1" applyAlignment="1">
      <alignment horizontal="center" wrapText="1"/>
    </xf>
    <xf numFmtId="0" fontId="0" fillId="8" borderId="1" xfId="0" applyFill="1" applyBorder="1"/>
    <xf numFmtId="0" fontId="0" fillId="6" borderId="1" xfId="0" applyFill="1" applyBorder="1"/>
    <xf numFmtId="0" fontId="0" fillId="4" borderId="1" xfId="0" applyFill="1" applyBorder="1"/>
    <xf numFmtId="0" fontId="0" fillId="9" borderId="1" xfId="0" applyFill="1" applyBorder="1"/>
    <xf numFmtId="0" fontId="2" fillId="2" borderId="0" xfId="0" applyFont="1" applyFill="1"/>
    <xf numFmtId="0" fontId="2" fillId="0" borderId="5" xfId="0" applyFont="1" applyBorder="1" applyAlignment="1">
      <alignment textRotation="90"/>
    </xf>
    <xf numFmtId="0" fontId="0" fillId="0" borderId="11" xfId="0" applyBorder="1"/>
    <xf numFmtId="0" fontId="0" fillId="0" borderId="0" xfId="0" applyFill="1" applyBorder="1"/>
    <xf numFmtId="0" fontId="0" fillId="0" borderId="12" xfId="0" applyFill="1" applyBorder="1"/>
    <xf numFmtId="0" fontId="2" fillId="5" borderId="6" xfId="0" applyFont="1" applyFill="1" applyBorder="1" applyAlignment="1">
      <alignment textRotation="90"/>
    </xf>
    <xf numFmtId="0" fontId="0" fillId="6" borderId="19" xfId="0" applyFill="1" applyBorder="1"/>
    <xf numFmtId="0" fontId="0" fillId="6" borderId="16" xfId="0" applyFill="1" applyBorder="1"/>
    <xf numFmtId="0" fontId="2" fillId="5" borderId="7" xfId="0" applyFont="1" applyFill="1" applyBorder="1"/>
    <xf numFmtId="0" fontId="0" fillId="5" borderId="10" xfId="0" applyFill="1" applyBorder="1"/>
    <xf numFmtId="0" fontId="0" fillId="5" borderId="14" xfId="0" applyFill="1" applyBorder="1"/>
    <xf numFmtId="0" fontId="2" fillId="7" borderId="6" xfId="0" applyFont="1" applyFill="1" applyBorder="1" applyAlignment="1">
      <alignment textRotation="90" wrapText="1"/>
    </xf>
    <xf numFmtId="0" fontId="0" fillId="7" borderId="9" xfId="0" applyFill="1" applyBorder="1"/>
    <xf numFmtId="0" fontId="0" fillId="9" borderId="19" xfId="0" applyFill="1" applyBorder="1"/>
    <xf numFmtId="0" fontId="0" fillId="9" borderId="16" xfId="0" applyFill="1" applyBorder="1"/>
    <xf numFmtId="0" fontId="0" fillId="9" borderId="3" xfId="0" applyFill="1" applyBorder="1"/>
    <xf numFmtId="0" fontId="2" fillId="0" borderId="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textRotation="90"/>
    </xf>
    <xf numFmtId="0" fontId="2" fillId="0" borderId="6" xfId="0" applyFont="1" applyBorder="1" applyAlignment="1">
      <alignment horizontal="center"/>
    </xf>
    <xf numFmtId="0" fontId="2" fillId="6" borderId="6" xfId="0" applyFont="1" applyFill="1" applyBorder="1" applyAlignment="1">
      <alignment horizontal="center" textRotation="90"/>
    </xf>
    <xf numFmtId="0" fontId="2" fillId="9" borderId="6" xfId="0" applyFont="1" applyFill="1" applyBorder="1" applyAlignment="1">
      <alignment horizontal="center" textRotation="90" wrapText="1"/>
    </xf>
    <xf numFmtId="0" fontId="0" fillId="2" borderId="0" xfId="0" applyFill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0" fillId="6" borderId="20" xfId="0" applyFill="1" applyBorder="1"/>
    <xf numFmtId="0" fontId="0" fillId="6" borderId="14" xfId="0" applyFill="1" applyBorder="1"/>
    <xf numFmtId="0" fontId="0" fillId="6" borderId="17" xfId="0" applyFill="1" applyBorder="1"/>
    <xf numFmtId="0" fontId="0" fillId="0" borderId="1" xfId="0" quotePrefix="1" applyBorder="1"/>
    <xf numFmtId="0" fontId="3" fillId="9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8" borderId="16" xfId="0" applyFont="1" applyFill="1" applyBorder="1" applyAlignment="1">
      <alignment horizontal="center" textRotation="90"/>
    </xf>
    <xf numFmtId="0" fontId="2" fillId="8" borderId="19" xfId="0" applyFont="1" applyFill="1" applyBorder="1" applyAlignment="1">
      <alignment horizontal="center" textRotation="90"/>
    </xf>
    <xf numFmtId="0" fontId="2" fillId="0" borderId="16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6" xfId="0" applyFont="1" applyBorder="1" applyAlignment="1">
      <alignment horizontal="center" textRotation="90"/>
    </xf>
    <xf numFmtId="0" fontId="2" fillId="0" borderId="19" xfId="0" applyFont="1" applyBorder="1" applyAlignment="1">
      <alignment horizontal="center" textRotation="90"/>
    </xf>
    <xf numFmtId="0" fontId="2" fillId="9" borderId="16" xfId="0" applyFont="1" applyFill="1" applyBorder="1" applyAlignment="1">
      <alignment horizontal="center" textRotation="90" wrapText="1"/>
    </xf>
    <xf numFmtId="0" fontId="2" fillId="9" borderId="19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"/>
  <sheetViews>
    <sheetView tabSelected="1" workbookViewId="0">
      <selection activeCell="U8" sqref="U8"/>
    </sheetView>
  </sheetViews>
  <sheetFormatPr defaultRowHeight="14.4" x14ac:dyDescent="0.3"/>
  <cols>
    <col min="1" max="1" width="3.44140625" customWidth="1"/>
    <col min="2" max="2" width="13.5546875" customWidth="1"/>
    <col min="3" max="3" width="11.33203125" customWidth="1"/>
    <col min="4" max="4" width="8.44140625" customWidth="1"/>
    <col min="5" max="5" width="5.88671875" customWidth="1"/>
    <col min="6" max="6" width="7.88671875" customWidth="1"/>
    <col min="7" max="7" width="4.77734375" customWidth="1"/>
    <col min="8" max="8" width="8.109375" customWidth="1"/>
    <col min="9" max="9" width="5.44140625" customWidth="1"/>
    <col min="10" max="10" width="7.88671875" customWidth="1"/>
    <col min="11" max="11" width="7.6640625" customWidth="1"/>
    <col min="12" max="12" width="8.44140625" customWidth="1"/>
    <col min="13" max="13" width="11.33203125" customWidth="1"/>
    <col min="14" max="14" width="6.44140625" customWidth="1"/>
    <col min="15" max="15" width="12.33203125" customWidth="1"/>
    <col min="16" max="16" width="6.44140625" customWidth="1"/>
    <col min="17" max="17" width="8" customWidth="1"/>
    <col min="18" max="18" width="6.77734375" customWidth="1"/>
  </cols>
  <sheetData>
    <row r="1" spans="1:49" ht="18" x14ac:dyDescent="0.35">
      <c r="D1" s="78" t="s">
        <v>9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49" ht="18" x14ac:dyDescent="0.35">
      <c r="H2" s="79" t="s">
        <v>12</v>
      </c>
      <c r="I2" s="79"/>
      <c r="J2" s="79"/>
      <c r="K2" s="79"/>
      <c r="L2" s="79"/>
      <c r="M2" s="79"/>
    </row>
    <row r="4" spans="1:49" s="26" customFormat="1" ht="66" customHeight="1" x14ac:dyDescent="0.3">
      <c r="A4" s="24" t="s">
        <v>0</v>
      </c>
      <c r="B4" s="23" t="s">
        <v>14</v>
      </c>
      <c r="C4" s="23" t="s">
        <v>15</v>
      </c>
      <c r="D4" s="23" t="s">
        <v>1</v>
      </c>
      <c r="E4" s="27" t="s">
        <v>18</v>
      </c>
      <c r="F4" s="23" t="s">
        <v>2</v>
      </c>
      <c r="G4" s="27" t="s">
        <v>18</v>
      </c>
      <c r="H4" s="23" t="s">
        <v>3</v>
      </c>
      <c r="I4" s="27" t="s">
        <v>18</v>
      </c>
      <c r="J4" s="67" t="s">
        <v>16</v>
      </c>
      <c r="K4" s="67"/>
      <c r="L4" s="67"/>
      <c r="M4" s="67"/>
      <c r="N4" s="27" t="s">
        <v>18</v>
      </c>
      <c r="O4" s="25" t="s">
        <v>17</v>
      </c>
      <c r="P4" s="27" t="s">
        <v>18</v>
      </c>
      <c r="Q4" s="29" t="s">
        <v>19</v>
      </c>
      <c r="R4" s="27" t="s">
        <v>20</v>
      </c>
      <c r="T4" s="26" t="s">
        <v>22</v>
      </c>
    </row>
    <row r="5" spans="1:49" ht="12" customHeight="1" x14ac:dyDescent="0.3">
      <c r="A5" s="3"/>
      <c r="B5" s="3"/>
      <c r="C5" s="3"/>
      <c r="D5" s="3"/>
      <c r="E5" s="21"/>
      <c r="F5" s="21"/>
      <c r="G5" s="21"/>
      <c r="H5" s="21"/>
      <c r="I5" s="28"/>
      <c r="J5" s="20" t="s">
        <v>4</v>
      </c>
      <c r="K5" s="20" t="s">
        <v>5</v>
      </c>
      <c r="L5" s="3" t="s">
        <v>6</v>
      </c>
      <c r="M5" s="3" t="s">
        <v>7</v>
      </c>
      <c r="N5" s="21"/>
      <c r="O5" s="22"/>
      <c r="P5" s="21"/>
      <c r="Q5" s="21"/>
      <c r="R5" s="21"/>
    </row>
    <row r="6" spans="1:49" s="2" customFormat="1" ht="26.25" customHeight="1" x14ac:dyDescent="0.4">
      <c r="A6" s="80" t="s">
        <v>21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x14ac:dyDescent="0.3">
      <c r="A7" s="3">
        <v>1</v>
      </c>
      <c r="B7" s="65" t="s">
        <v>43</v>
      </c>
      <c r="C7" s="3" t="s">
        <v>24</v>
      </c>
      <c r="D7" s="3">
        <v>4.42</v>
      </c>
      <c r="E7" s="28">
        <v>3</v>
      </c>
      <c r="F7" s="3">
        <v>5.33</v>
      </c>
      <c r="G7" s="28">
        <v>1</v>
      </c>
      <c r="H7" s="3">
        <v>38.47</v>
      </c>
      <c r="I7" s="28">
        <v>1</v>
      </c>
      <c r="J7" s="3">
        <v>1.69</v>
      </c>
      <c r="K7" s="3">
        <v>1.79</v>
      </c>
      <c r="L7" s="3">
        <v>1.71</v>
      </c>
      <c r="M7" s="3">
        <f>SUM(J7:L7)</f>
        <v>5.1899999999999995</v>
      </c>
      <c r="N7" s="28">
        <v>3</v>
      </c>
      <c r="O7" s="3">
        <v>8.57</v>
      </c>
      <c r="P7" s="28">
        <v>3</v>
      </c>
      <c r="Q7" s="36">
        <f t="shared" ref="Q7:Q15" si="0">SUM(E7,G7,I7,N7,P7)</f>
        <v>11</v>
      </c>
      <c r="R7" s="28">
        <v>2</v>
      </c>
    </row>
    <row r="8" spans="1:49" x14ac:dyDescent="0.3">
      <c r="A8" s="3">
        <v>2</v>
      </c>
      <c r="B8" s="3" t="s">
        <v>44</v>
      </c>
      <c r="C8" s="3" t="s">
        <v>45</v>
      </c>
      <c r="D8" s="3">
        <v>4.8899999999999997</v>
      </c>
      <c r="E8" s="28">
        <v>4</v>
      </c>
      <c r="F8" s="3">
        <v>5.82</v>
      </c>
      <c r="G8" s="28">
        <v>4</v>
      </c>
      <c r="H8" s="3">
        <v>39.11</v>
      </c>
      <c r="I8" s="28">
        <v>3</v>
      </c>
      <c r="J8" s="3">
        <v>1.84</v>
      </c>
      <c r="K8" s="3">
        <v>1.75</v>
      </c>
      <c r="L8" s="3">
        <v>1.75</v>
      </c>
      <c r="M8" s="3">
        <f t="shared" ref="M8:M15" si="1">SUM(J8:L8)</f>
        <v>5.34</v>
      </c>
      <c r="N8" s="28">
        <v>2</v>
      </c>
      <c r="O8" s="3">
        <v>8.86</v>
      </c>
      <c r="P8" s="28">
        <v>2</v>
      </c>
      <c r="Q8" s="36">
        <f t="shared" si="0"/>
        <v>15</v>
      </c>
      <c r="R8" s="28">
        <v>4</v>
      </c>
    </row>
    <row r="9" spans="1:49" x14ac:dyDescent="0.3">
      <c r="A9" s="3">
        <v>3</v>
      </c>
      <c r="B9" s="3" t="s">
        <v>46</v>
      </c>
      <c r="C9" s="3" t="s">
        <v>45</v>
      </c>
      <c r="D9" s="3">
        <v>4.7</v>
      </c>
      <c r="E9" s="28">
        <v>2</v>
      </c>
      <c r="F9" s="3">
        <v>5.71</v>
      </c>
      <c r="G9" s="28">
        <v>3</v>
      </c>
      <c r="H9" s="3">
        <v>39.200000000000003</v>
      </c>
      <c r="I9" s="28">
        <v>4</v>
      </c>
      <c r="J9" s="3">
        <v>1.88</v>
      </c>
      <c r="K9" s="3">
        <v>1.75</v>
      </c>
      <c r="L9" s="3">
        <v>1.73</v>
      </c>
      <c r="M9" s="3">
        <f t="shared" si="1"/>
        <v>5.3599999999999994</v>
      </c>
      <c r="N9" s="28">
        <v>1</v>
      </c>
      <c r="O9" s="3">
        <v>7.9</v>
      </c>
      <c r="P9" s="28">
        <v>4</v>
      </c>
      <c r="Q9" s="36">
        <f t="shared" si="0"/>
        <v>14</v>
      </c>
      <c r="R9" s="28">
        <v>3</v>
      </c>
    </row>
    <row r="10" spans="1:49" x14ac:dyDescent="0.3">
      <c r="A10" s="3">
        <v>4</v>
      </c>
      <c r="B10" s="3" t="s">
        <v>47</v>
      </c>
      <c r="C10" s="3" t="s">
        <v>48</v>
      </c>
      <c r="D10" s="3">
        <v>5.05</v>
      </c>
      <c r="E10" s="28">
        <v>6</v>
      </c>
      <c r="F10" s="3">
        <v>6.17</v>
      </c>
      <c r="G10" s="28">
        <v>7</v>
      </c>
      <c r="H10" s="3">
        <v>40.42</v>
      </c>
      <c r="I10" s="28">
        <v>5</v>
      </c>
      <c r="J10" s="3">
        <v>1.57</v>
      </c>
      <c r="K10" s="3">
        <v>1.45</v>
      </c>
      <c r="L10" s="3">
        <v>1.45</v>
      </c>
      <c r="M10" s="3">
        <f t="shared" si="1"/>
        <v>4.47</v>
      </c>
      <c r="N10" s="28">
        <v>6</v>
      </c>
      <c r="O10" s="3">
        <v>6.33</v>
      </c>
      <c r="P10" s="28">
        <v>7</v>
      </c>
      <c r="Q10" s="36">
        <f t="shared" si="0"/>
        <v>31</v>
      </c>
      <c r="R10" s="28">
        <v>6</v>
      </c>
    </row>
    <row r="11" spans="1:49" x14ac:dyDescent="0.3">
      <c r="A11" s="3">
        <v>5</v>
      </c>
      <c r="B11" s="3" t="s">
        <v>49</v>
      </c>
      <c r="C11" s="3" t="s">
        <v>50</v>
      </c>
      <c r="D11" s="3">
        <v>4.99</v>
      </c>
      <c r="E11" s="28">
        <v>5</v>
      </c>
      <c r="F11" s="3">
        <v>5.99</v>
      </c>
      <c r="G11" s="28">
        <v>5</v>
      </c>
      <c r="H11" s="3">
        <v>40.869999999999997</v>
      </c>
      <c r="I11" s="28">
        <v>6</v>
      </c>
      <c r="J11" s="3">
        <v>1.67</v>
      </c>
      <c r="K11" s="3">
        <v>1.69</v>
      </c>
      <c r="L11" s="3">
        <v>1.6</v>
      </c>
      <c r="M11" s="3">
        <f t="shared" si="1"/>
        <v>4.96</v>
      </c>
      <c r="N11" s="28">
        <v>5</v>
      </c>
      <c r="O11" s="3">
        <v>7.82</v>
      </c>
      <c r="P11" s="28">
        <v>5</v>
      </c>
      <c r="Q11" s="36">
        <f t="shared" si="0"/>
        <v>26</v>
      </c>
      <c r="R11" s="28">
        <v>5</v>
      </c>
    </row>
    <row r="12" spans="1:49" x14ac:dyDescent="0.3">
      <c r="A12" s="3">
        <v>6</v>
      </c>
      <c r="B12" s="3" t="s">
        <v>51</v>
      </c>
      <c r="C12" s="3" t="s">
        <v>57</v>
      </c>
      <c r="D12" s="3">
        <v>5.31</v>
      </c>
      <c r="E12" s="28">
        <v>7</v>
      </c>
      <c r="F12" s="3">
        <v>6.09</v>
      </c>
      <c r="G12" s="28">
        <v>6</v>
      </c>
      <c r="H12" s="3">
        <v>43.08</v>
      </c>
      <c r="I12" s="28">
        <v>7</v>
      </c>
      <c r="J12" s="3">
        <v>1.35</v>
      </c>
      <c r="K12" s="3">
        <v>1.4</v>
      </c>
      <c r="L12" s="3">
        <v>1.39</v>
      </c>
      <c r="M12" s="3">
        <f t="shared" si="1"/>
        <v>4.1399999999999997</v>
      </c>
      <c r="N12" s="28">
        <v>7</v>
      </c>
      <c r="O12" s="3">
        <v>6.86</v>
      </c>
      <c r="P12" s="28">
        <v>5</v>
      </c>
      <c r="Q12" s="36">
        <f t="shared" si="0"/>
        <v>32</v>
      </c>
      <c r="R12" s="28">
        <v>7</v>
      </c>
    </row>
    <row r="13" spans="1:49" x14ac:dyDescent="0.3">
      <c r="A13" s="3">
        <v>7</v>
      </c>
      <c r="B13" s="3" t="s">
        <v>58</v>
      </c>
      <c r="C13" s="3" t="s">
        <v>24</v>
      </c>
      <c r="D13" s="3">
        <v>4.4400000000000004</v>
      </c>
      <c r="E13" s="28">
        <v>1</v>
      </c>
      <c r="F13" s="3">
        <v>5.49</v>
      </c>
      <c r="G13" s="28">
        <v>2</v>
      </c>
      <c r="H13" s="3">
        <v>38.71</v>
      </c>
      <c r="I13" s="28">
        <v>2</v>
      </c>
      <c r="J13" s="3">
        <v>1.6</v>
      </c>
      <c r="K13" s="3">
        <v>1.71</v>
      </c>
      <c r="L13" s="3">
        <v>1.8</v>
      </c>
      <c r="M13" s="3">
        <f t="shared" si="1"/>
        <v>5.1100000000000003</v>
      </c>
      <c r="N13" s="28">
        <v>4</v>
      </c>
      <c r="O13" s="3">
        <v>9.6999999999999993</v>
      </c>
      <c r="P13" s="28">
        <v>1</v>
      </c>
      <c r="Q13" s="36">
        <f t="shared" si="0"/>
        <v>10</v>
      </c>
      <c r="R13" s="28">
        <v>1</v>
      </c>
    </row>
    <row r="14" spans="1:49" x14ac:dyDescent="0.3">
      <c r="A14" s="3">
        <v>8</v>
      </c>
      <c r="B14" s="3"/>
      <c r="C14" s="3"/>
      <c r="D14" s="3"/>
      <c r="E14" s="28"/>
      <c r="F14" s="3"/>
      <c r="G14" s="28"/>
      <c r="H14" s="3"/>
      <c r="I14" s="28"/>
      <c r="J14" s="3"/>
      <c r="K14" s="3"/>
      <c r="L14" s="3"/>
      <c r="M14" s="3">
        <f t="shared" si="1"/>
        <v>0</v>
      </c>
      <c r="N14" s="28"/>
      <c r="O14" s="3"/>
      <c r="P14" s="28"/>
      <c r="Q14" s="36">
        <f t="shared" si="0"/>
        <v>0</v>
      </c>
      <c r="R14" s="28"/>
    </row>
    <row r="15" spans="1:49" x14ac:dyDescent="0.3">
      <c r="A15" s="3">
        <v>9</v>
      </c>
      <c r="B15" s="3"/>
      <c r="C15" s="3"/>
      <c r="D15" s="3"/>
      <c r="E15" s="28"/>
      <c r="F15" s="3"/>
      <c r="G15" s="28"/>
      <c r="H15" s="3"/>
      <c r="I15" s="28"/>
      <c r="J15" s="3"/>
      <c r="K15" s="3"/>
      <c r="L15" s="3"/>
      <c r="M15" s="3">
        <f t="shared" si="1"/>
        <v>0</v>
      </c>
      <c r="N15" s="28"/>
      <c r="O15" s="3"/>
      <c r="P15" s="28"/>
      <c r="Q15" s="36">
        <f t="shared" si="0"/>
        <v>0</v>
      </c>
      <c r="R15" s="28"/>
    </row>
    <row r="16" spans="1:49" x14ac:dyDescent="0.3">
      <c r="A16" s="31"/>
      <c r="B16" s="31"/>
      <c r="C16" s="31"/>
      <c r="D16" s="31"/>
      <c r="E16" s="32"/>
      <c r="F16" s="31"/>
      <c r="G16" s="32"/>
      <c r="H16" s="31"/>
      <c r="I16" s="32"/>
      <c r="J16" s="31"/>
      <c r="K16" s="31"/>
      <c r="L16" s="31"/>
      <c r="M16" s="31"/>
      <c r="N16" s="32"/>
      <c r="O16" s="31"/>
      <c r="P16" s="32"/>
      <c r="Q16" s="32"/>
      <c r="R16" s="32"/>
    </row>
    <row r="17" spans="1:36" x14ac:dyDescent="0.3">
      <c r="A17" s="31"/>
      <c r="B17" s="31"/>
      <c r="C17" s="31"/>
      <c r="D17" s="31"/>
      <c r="E17" s="32"/>
      <c r="F17" s="31"/>
      <c r="G17" s="32"/>
      <c r="H17" s="31"/>
      <c r="I17" s="32"/>
      <c r="J17" s="31"/>
      <c r="K17" s="31"/>
      <c r="L17" s="31"/>
      <c r="M17" s="31"/>
      <c r="N17" s="32"/>
      <c r="O17" s="31"/>
      <c r="P17" s="32"/>
      <c r="Q17" s="32"/>
      <c r="R17" s="32"/>
    </row>
    <row r="18" spans="1:36" s="19" customFormat="1" ht="49.8" customHeight="1" x14ac:dyDescent="0.3">
      <c r="A18" s="74" t="s">
        <v>0</v>
      </c>
      <c r="B18" s="68" t="s">
        <v>14</v>
      </c>
      <c r="C18" s="68" t="s">
        <v>15</v>
      </c>
      <c r="D18" s="68" t="s">
        <v>1</v>
      </c>
      <c r="E18" s="70" t="s">
        <v>18</v>
      </c>
      <c r="F18" s="68" t="s">
        <v>2</v>
      </c>
      <c r="G18" s="70" t="s">
        <v>18</v>
      </c>
      <c r="H18" s="68" t="s">
        <v>3</v>
      </c>
      <c r="I18" s="70" t="s">
        <v>18</v>
      </c>
      <c r="J18" s="67" t="s">
        <v>16</v>
      </c>
      <c r="K18" s="67"/>
      <c r="L18" s="67"/>
      <c r="M18" s="67"/>
      <c r="N18" s="70" t="s">
        <v>18</v>
      </c>
      <c r="O18" s="72" t="s">
        <v>17</v>
      </c>
      <c r="P18" s="70" t="s">
        <v>18</v>
      </c>
      <c r="Q18" s="76" t="s">
        <v>19</v>
      </c>
      <c r="R18" s="70" t="s">
        <v>20</v>
      </c>
    </row>
    <row r="19" spans="1:36" s="19" customFormat="1" ht="13.8" customHeight="1" x14ac:dyDescent="0.3">
      <c r="A19" s="75"/>
      <c r="B19" s="69"/>
      <c r="C19" s="69"/>
      <c r="D19" s="69"/>
      <c r="E19" s="71"/>
      <c r="F19" s="69"/>
      <c r="G19" s="71"/>
      <c r="H19" s="69"/>
      <c r="I19" s="71"/>
      <c r="J19" s="33" t="s">
        <v>4</v>
      </c>
      <c r="K19" s="33" t="s">
        <v>5</v>
      </c>
      <c r="L19" s="33" t="s">
        <v>6</v>
      </c>
      <c r="M19" s="33" t="s">
        <v>7</v>
      </c>
      <c r="N19" s="71"/>
      <c r="O19" s="73"/>
      <c r="P19" s="71"/>
      <c r="Q19" s="77"/>
      <c r="R19" s="71"/>
    </row>
    <row r="20" spans="1:36" s="2" customFormat="1" ht="21" x14ac:dyDescent="0.4">
      <c r="A20" s="66" t="s">
        <v>11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3">
      <c r="A21" s="3">
        <v>1</v>
      </c>
      <c r="B21" s="3" t="s">
        <v>59</v>
      </c>
      <c r="C21" s="3" t="s">
        <v>60</v>
      </c>
      <c r="D21" s="3">
        <v>5.0599999999999996</v>
      </c>
      <c r="E21" s="34">
        <v>10</v>
      </c>
      <c r="F21" s="3">
        <v>6.35</v>
      </c>
      <c r="G21" s="34">
        <v>11</v>
      </c>
      <c r="H21" s="3">
        <v>44.78</v>
      </c>
      <c r="I21" s="34">
        <v>11</v>
      </c>
      <c r="J21" s="3">
        <v>1.73</v>
      </c>
      <c r="K21" s="3">
        <v>1.76</v>
      </c>
      <c r="L21" s="3">
        <v>1.74</v>
      </c>
      <c r="M21" s="3">
        <f>SUM(J21,K21,L21)</f>
        <v>5.23</v>
      </c>
      <c r="N21" s="34">
        <v>6</v>
      </c>
      <c r="O21" s="3">
        <v>9.2799999999999994</v>
      </c>
      <c r="P21" s="34">
        <v>7</v>
      </c>
      <c r="Q21" s="37">
        <f>SUM(E21,G21,I21,N21,P21,)</f>
        <v>45</v>
      </c>
      <c r="R21" s="34">
        <v>9</v>
      </c>
    </row>
    <row r="22" spans="1:36" x14ac:dyDescent="0.3">
      <c r="A22" s="3">
        <v>2</v>
      </c>
      <c r="B22" s="3" t="s">
        <v>61</v>
      </c>
      <c r="C22" s="3" t="s">
        <v>62</v>
      </c>
      <c r="D22" s="3">
        <v>4.4800000000000004</v>
      </c>
      <c r="E22" s="34">
        <v>5</v>
      </c>
      <c r="F22" s="3">
        <v>5.21</v>
      </c>
      <c r="G22" s="34">
        <v>3</v>
      </c>
      <c r="H22" s="3">
        <v>43.5</v>
      </c>
      <c r="I22" s="34">
        <v>10</v>
      </c>
      <c r="J22" s="3">
        <v>1.76</v>
      </c>
      <c r="K22" s="3">
        <v>1.78</v>
      </c>
      <c r="L22" s="3">
        <v>1.74</v>
      </c>
      <c r="M22" s="3">
        <f t="shared" ref="M22:M32" si="2">SUM(J22,K22,L22)</f>
        <v>5.28</v>
      </c>
      <c r="N22" s="34">
        <v>5</v>
      </c>
      <c r="O22" s="3">
        <v>8.49</v>
      </c>
      <c r="P22" s="34">
        <v>8</v>
      </c>
      <c r="Q22" s="37">
        <f t="shared" ref="Q22:Q29" si="3">SUM(E22,G22,I22,N22,P22,)</f>
        <v>31</v>
      </c>
      <c r="R22" s="34">
        <v>5</v>
      </c>
    </row>
    <row r="23" spans="1:36" x14ac:dyDescent="0.3">
      <c r="A23" s="3">
        <v>3</v>
      </c>
      <c r="B23" s="3" t="s">
        <v>63</v>
      </c>
      <c r="C23" s="3" t="s">
        <v>64</v>
      </c>
      <c r="D23" s="3">
        <v>4.53</v>
      </c>
      <c r="E23" s="34">
        <v>6</v>
      </c>
      <c r="F23" s="3">
        <v>6.22</v>
      </c>
      <c r="G23" s="34">
        <v>9</v>
      </c>
      <c r="H23" s="3">
        <v>38.43</v>
      </c>
      <c r="I23" s="34">
        <v>5</v>
      </c>
      <c r="J23" s="3">
        <v>1.69</v>
      </c>
      <c r="K23" s="3">
        <v>1.76</v>
      </c>
      <c r="L23" s="3">
        <v>1.75</v>
      </c>
      <c r="M23" s="3">
        <f t="shared" si="2"/>
        <v>5.2</v>
      </c>
      <c r="N23" s="34">
        <v>7</v>
      </c>
      <c r="O23" s="3">
        <v>9.43</v>
      </c>
      <c r="P23" s="34">
        <v>6</v>
      </c>
      <c r="Q23" s="37">
        <f t="shared" si="3"/>
        <v>33</v>
      </c>
      <c r="R23" s="34">
        <v>6</v>
      </c>
    </row>
    <row r="24" spans="1:36" x14ac:dyDescent="0.3">
      <c r="A24" s="3">
        <v>4</v>
      </c>
      <c r="B24" s="3" t="s">
        <v>65</v>
      </c>
      <c r="C24" s="3" t="s">
        <v>66</v>
      </c>
      <c r="D24" s="3">
        <v>4.05</v>
      </c>
      <c r="E24" s="34">
        <v>1</v>
      </c>
      <c r="F24" s="3">
        <v>5</v>
      </c>
      <c r="G24" s="34">
        <v>2</v>
      </c>
      <c r="H24" s="3">
        <v>34.43</v>
      </c>
      <c r="I24" s="34">
        <v>1</v>
      </c>
      <c r="J24" s="3">
        <v>2.04</v>
      </c>
      <c r="K24" s="3">
        <v>2.04</v>
      </c>
      <c r="L24" s="3">
        <v>2.0099999999999998</v>
      </c>
      <c r="M24" s="3">
        <f t="shared" si="2"/>
        <v>6.09</v>
      </c>
      <c r="N24" s="34">
        <v>1</v>
      </c>
      <c r="O24" s="3">
        <v>12.88</v>
      </c>
      <c r="P24" s="34">
        <v>1</v>
      </c>
      <c r="Q24" s="37">
        <f t="shared" si="3"/>
        <v>6</v>
      </c>
      <c r="R24" s="34">
        <v>1</v>
      </c>
    </row>
    <row r="25" spans="1:36" x14ac:dyDescent="0.3">
      <c r="A25" s="3">
        <v>5</v>
      </c>
      <c r="B25" s="3" t="s">
        <v>63</v>
      </c>
      <c r="C25" s="3" t="s">
        <v>67</v>
      </c>
      <c r="D25" s="3">
        <v>4.71</v>
      </c>
      <c r="E25" s="34">
        <v>8</v>
      </c>
      <c r="F25" s="3">
        <v>6.29</v>
      </c>
      <c r="G25" s="34">
        <v>10</v>
      </c>
      <c r="H25" s="3">
        <v>41.06</v>
      </c>
      <c r="I25" s="34">
        <v>8</v>
      </c>
      <c r="J25" s="3">
        <v>1.63</v>
      </c>
      <c r="K25" s="3">
        <v>1.71</v>
      </c>
      <c r="L25" s="3">
        <v>1.74</v>
      </c>
      <c r="M25" s="3">
        <f t="shared" si="2"/>
        <v>5.08</v>
      </c>
      <c r="N25" s="34">
        <v>9</v>
      </c>
      <c r="O25" s="3">
        <v>12.3</v>
      </c>
      <c r="P25" s="34">
        <v>2</v>
      </c>
      <c r="Q25" s="37">
        <f t="shared" si="3"/>
        <v>37</v>
      </c>
      <c r="R25" s="34">
        <v>7</v>
      </c>
    </row>
    <row r="26" spans="1:36" x14ac:dyDescent="0.3">
      <c r="A26" s="3">
        <v>6</v>
      </c>
      <c r="B26" s="3" t="s">
        <v>68</v>
      </c>
      <c r="C26" s="3" t="s">
        <v>69</v>
      </c>
      <c r="D26" s="3">
        <v>4.78</v>
      </c>
      <c r="E26" s="34">
        <v>9</v>
      </c>
      <c r="F26" s="3">
        <v>6.03</v>
      </c>
      <c r="G26" s="34">
        <v>7</v>
      </c>
      <c r="H26" s="3">
        <v>38.520000000000003</v>
      </c>
      <c r="I26" s="34">
        <v>6</v>
      </c>
      <c r="J26" s="3">
        <v>1.59</v>
      </c>
      <c r="K26" s="3">
        <v>1.5</v>
      </c>
      <c r="L26" s="3">
        <v>1.54</v>
      </c>
      <c r="M26" s="3">
        <f t="shared" si="2"/>
        <v>4.63</v>
      </c>
      <c r="N26" s="34">
        <v>10</v>
      </c>
      <c r="O26" s="3">
        <v>8.26</v>
      </c>
      <c r="P26" s="34">
        <v>8</v>
      </c>
      <c r="Q26" s="37">
        <f t="shared" si="3"/>
        <v>40</v>
      </c>
      <c r="R26" s="34">
        <v>8</v>
      </c>
    </row>
    <row r="27" spans="1:36" x14ac:dyDescent="0.3">
      <c r="A27" s="3">
        <v>7</v>
      </c>
      <c r="B27" s="3" t="s">
        <v>70</v>
      </c>
      <c r="C27" s="3" t="s">
        <v>30</v>
      </c>
      <c r="D27" s="3">
        <v>5.83</v>
      </c>
      <c r="E27" s="34">
        <v>11</v>
      </c>
      <c r="F27" s="3">
        <v>11.4</v>
      </c>
      <c r="G27" s="34">
        <v>12</v>
      </c>
      <c r="H27" s="3">
        <v>56.11</v>
      </c>
      <c r="I27" s="34">
        <v>12</v>
      </c>
      <c r="J27" s="3">
        <v>1.46</v>
      </c>
      <c r="K27" s="3">
        <v>1.54</v>
      </c>
      <c r="L27" s="3">
        <v>1.29</v>
      </c>
      <c r="M27" s="3">
        <f t="shared" si="2"/>
        <v>4.29</v>
      </c>
      <c r="N27" s="34">
        <v>12</v>
      </c>
      <c r="O27" s="3">
        <v>7.33</v>
      </c>
      <c r="P27" s="34">
        <v>11</v>
      </c>
      <c r="Q27" s="37">
        <f t="shared" si="3"/>
        <v>58</v>
      </c>
      <c r="R27" s="34">
        <v>10</v>
      </c>
    </row>
    <row r="28" spans="1:36" x14ac:dyDescent="0.3">
      <c r="A28" s="3">
        <v>8</v>
      </c>
      <c r="B28" s="3" t="s">
        <v>71</v>
      </c>
      <c r="C28" s="3" t="s">
        <v>72</v>
      </c>
      <c r="D28" s="3">
        <v>4.2699999999999996</v>
      </c>
      <c r="E28" s="34">
        <v>2</v>
      </c>
      <c r="F28" s="3">
        <v>4.91</v>
      </c>
      <c r="G28" s="34">
        <v>1</v>
      </c>
      <c r="H28" s="3">
        <v>36.44</v>
      </c>
      <c r="I28" s="34">
        <v>2</v>
      </c>
      <c r="J28" s="3">
        <v>1.83</v>
      </c>
      <c r="K28" s="3">
        <v>1.98</v>
      </c>
      <c r="L28" s="3">
        <v>1.98</v>
      </c>
      <c r="M28" s="3">
        <f t="shared" si="2"/>
        <v>5.79</v>
      </c>
      <c r="N28" s="34">
        <v>2</v>
      </c>
      <c r="O28" s="3">
        <v>10.01</v>
      </c>
      <c r="P28" s="34">
        <v>5</v>
      </c>
      <c r="Q28" s="37">
        <f t="shared" si="3"/>
        <v>12</v>
      </c>
      <c r="R28" s="34">
        <v>2</v>
      </c>
    </row>
    <row r="29" spans="1:36" x14ac:dyDescent="0.3">
      <c r="A29" s="3">
        <v>9</v>
      </c>
      <c r="B29" s="3" t="s">
        <v>29</v>
      </c>
      <c r="C29" s="3" t="s">
        <v>73</v>
      </c>
      <c r="D29" s="3">
        <v>4.4000000000000004</v>
      </c>
      <c r="E29" s="34">
        <v>4</v>
      </c>
      <c r="F29" s="3">
        <v>5.47</v>
      </c>
      <c r="G29" s="34">
        <v>5</v>
      </c>
      <c r="H29" s="3">
        <v>37.450000000000003</v>
      </c>
      <c r="I29" s="34">
        <v>3</v>
      </c>
      <c r="J29" s="3">
        <v>1.93</v>
      </c>
      <c r="K29" s="3">
        <v>1.87</v>
      </c>
      <c r="L29" s="3">
        <v>1.89</v>
      </c>
      <c r="M29" s="3">
        <f t="shared" si="2"/>
        <v>5.6899999999999995</v>
      </c>
      <c r="N29" s="34">
        <v>3</v>
      </c>
      <c r="O29" s="3">
        <v>10.59</v>
      </c>
      <c r="P29" s="34">
        <v>4</v>
      </c>
      <c r="Q29" s="37">
        <f t="shared" si="3"/>
        <v>19</v>
      </c>
      <c r="R29" s="34">
        <v>3</v>
      </c>
    </row>
    <row r="30" spans="1:36" x14ac:dyDescent="0.3">
      <c r="A30" s="3">
        <v>10</v>
      </c>
      <c r="B30" s="3" t="s">
        <v>74</v>
      </c>
      <c r="C30" s="3" t="s">
        <v>75</v>
      </c>
      <c r="D30" s="3">
        <v>4.54</v>
      </c>
      <c r="E30" s="34">
        <v>7</v>
      </c>
      <c r="F30" s="3">
        <v>6.11</v>
      </c>
      <c r="G30" s="34">
        <v>8</v>
      </c>
      <c r="H30" s="3">
        <v>38.090000000000003</v>
      </c>
      <c r="I30" s="34">
        <v>4</v>
      </c>
      <c r="J30" s="3">
        <v>1.65</v>
      </c>
      <c r="K30" s="3">
        <v>1.72</v>
      </c>
      <c r="L30" s="3">
        <v>1.7</v>
      </c>
      <c r="M30" s="3">
        <f t="shared" si="2"/>
        <v>5.07</v>
      </c>
      <c r="N30" s="34">
        <v>8</v>
      </c>
      <c r="O30" s="3">
        <v>7.9</v>
      </c>
      <c r="P30" s="34">
        <v>10</v>
      </c>
      <c r="Q30" s="37">
        <f t="shared" ref="Q30:Q35" si="4">SUM(E30,G30,I30,N30,P30)</f>
        <v>37</v>
      </c>
      <c r="R30" s="34">
        <v>7</v>
      </c>
    </row>
    <row r="31" spans="1:36" x14ac:dyDescent="0.3">
      <c r="A31" s="3">
        <v>11</v>
      </c>
      <c r="B31" s="3" t="s">
        <v>76</v>
      </c>
      <c r="C31" s="3" t="s">
        <v>77</v>
      </c>
      <c r="D31" s="3">
        <v>4.37</v>
      </c>
      <c r="E31" s="34">
        <v>3</v>
      </c>
      <c r="F31" s="3">
        <v>5.22</v>
      </c>
      <c r="G31" s="34">
        <v>4</v>
      </c>
      <c r="H31" s="3">
        <v>41.26</v>
      </c>
      <c r="I31" s="34">
        <v>9</v>
      </c>
      <c r="J31" s="3">
        <v>1.83</v>
      </c>
      <c r="K31" s="3">
        <v>1.8</v>
      </c>
      <c r="L31" s="3">
        <v>1.77</v>
      </c>
      <c r="M31" s="3">
        <f t="shared" si="2"/>
        <v>5.4</v>
      </c>
      <c r="N31" s="34">
        <v>4</v>
      </c>
      <c r="O31" s="3">
        <v>11.6</v>
      </c>
      <c r="P31" s="34">
        <v>3</v>
      </c>
      <c r="Q31" s="37">
        <f t="shared" si="4"/>
        <v>23</v>
      </c>
      <c r="R31" s="34">
        <v>4</v>
      </c>
    </row>
    <row r="32" spans="1:36" x14ac:dyDescent="0.3">
      <c r="A32" s="3">
        <v>12</v>
      </c>
      <c r="B32" s="3" t="s">
        <v>78</v>
      </c>
      <c r="C32" s="3" t="s">
        <v>79</v>
      </c>
      <c r="D32" s="3"/>
      <c r="E32" s="34"/>
      <c r="F32" s="3">
        <v>5.56</v>
      </c>
      <c r="G32" s="34">
        <v>5</v>
      </c>
      <c r="H32" s="3">
        <v>39.700000000000003</v>
      </c>
      <c r="I32" s="34">
        <v>7</v>
      </c>
      <c r="J32" s="3">
        <v>1.47</v>
      </c>
      <c r="K32" s="3">
        <v>1.5</v>
      </c>
      <c r="L32" s="3">
        <v>1.5</v>
      </c>
      <c r="M32" s="3">
        <f t="shared" si="2"/>
        <v>4.47</v>
      </c>
      <c r="N32" s="34">
        <v>11</v>
      </c>
      <c r="O32" s="3"/>
      <c r="P32" s="34"/>
      <c r="Q32" s="37">
        <f t="shared" si="4"/>
        <v>23</v>
      </c>
      <c r="R32" s="34">
        <v>4</v>
      </c>
    </row>
    <row r="33" spans="1:18" x14ac:dyDescent="0.3">
      <c r="A33" s="3">
        <v>13</v>
      </c>
      <c r="B33" s="3"/>
      <c r="C33" s="3"/>
      <c r="D33" s="3"/>
      <c r="E33" s="34"/>
      <c r="F33" s="3"/>
      <c r="G33" s="34"/>
      <c r="H33" s="3"/>
      <c r="I33" s="34"/>
      <c r="J33" s="3"/>
      <c r="K33" s="3"/>
      <c r="L33" s="3"/>
      <c r="M33" s="3"/>
      <c r="N33" s="34"/>
      <c r="O33" s="3"/>
      <c r="P33" s="34"/>
      <c r="Q33" s="37">
        <f t="shared" si="4"/>
        <v>0</v>
      </c>
      <c r="R33" s="34"/>
    </row>
    <row r="34" spans="1:18" x14ac:dyDescent="0.3">
      <c r="A34" s="3">
        <v>14</v>
      </c>
      <c r="B34" s="3"/>
      <c r="C34" s="3"/>
      <c r="D34" s="3"/>
      <c r="E34" s="34"/>
      <c r="F34" s="3"/>
      <c r="G34" s="34"/>
      <c r="H34" s="3"/>
      <c r="I34" s="34"/>
      <c r="J34" s="3"/>
      <c r="K34" s="3"/>
      <c r="L34" s="3"/>
      <c r="M34" s="3"/>
      <c r="N34" s="34"/>
      <c r="O34" s="3"/>
      <c r="P34" s="34"/>
      <c r="Q34" s="37">
        <f t="shared" si="4"/>
        <v>0</v>
      </c>
      <c r="R34" s="34"/>
    </row>
    <row r="35" spans="1:18" x14ac:dyDescent="0.3">
      <c r="A35" s="3">
        <v>15</v>
      </c>
      <c r="B35" s="3"/>
      <c r="C35" s="3"/>
      <c r="D35" s="3"/>
      <c r="E35" s="34"/>
      <c r="F35" s="3"/>
      <c r="G35" s="34"/>
      <c r="H35" s="3"/>
      <c r="I35" s="34"/>
      <c r="J35" s="3"/>
      <c r="K35" s="3"/>
      <c r="L35" s="3"/>
      <c r="M35" s="3"/>
      <c r="N35" s="34"/>
      <c r="O35" s="3"/>
      <c r="P35" s="34"/>
      <c r="Q35" s="37">
        <f t="shared" si="4"/>
        <v>0</v>
      </c>
      <c r="R35" s="34"/>
    </row>
  </sheetData>
  <mergeCells count="20">
    <mergeCell ref="D1:Q1"/>
    <mergeCell ref="H2:M2"/>
    <mergeCell ref="J4:M4"/>
    <mergeCell ref="A6:R6"/>
    <mergeCell ref="A20:R20"/>
    <mergeCell ref="J18:M18"/>
    <mergeCell ref="B18:B19"/>
    <mergeCell ref="C18:C19"/>
    <mergeCell ref="D18:D19"/>
    <mergeCell ref="E18:E19"/>
    <mergeCell ref="F18:F19"/>
    <mergeCell ref="G18:G19"/>
    <mergeCell ref="H18:H19"/>
    <mergeCell ref="I18:I19"/>
    <mergeCell ref="N18:N19"/>
    <mergeCell ref="O18:O19"/>
    <mergeCell ref="P18:P19"/>
    <mergeCell ref="A18:A19"/>
    <mergeCell ref="Q18:Q19"/>
    <mergeCell ref="R18:R19"/>
  </mergeCells>
  <pageMargins left="0" right="0" top="0" bottom="0" header="0.31496062992125984" footer="0.31496062992125984"/>
  <pageSetup paperSize="9" scale="91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workbookViewId="0">
      <selection activeCell="V22" sqref="V22"/>
    </sheetView>
  </sheetViews>
  <sheetFormatPr defaultRowHeight="14.4" x14ac:dyDescent="0.3"/>
  <cols>
    <col min="1" max="1" width="4.5546875" customWidth="1"/>
    <col min="2" max="2" width="12" customWidth="1"/>
    <col min="3" max="3" width="10.5546875" customWidth="1"/>
    <col min="4" max="4" width="7.77734375" customWidth="1"/>
    <col min="5" max="5" width="6.21875" customWidth="1"/>
    <col min="6" max="6" width="6.77734375" customWidth="1"/>
    <col min="7" max="7" width="6.44140625" customWidth="1"/>
    <col min="8" max="8" width="6.77734375" customWidth="1"/>
    <col min="9" max="9" width="6" customWidth="1"/>
    <col min="10" max="10" width="6.6640625" customWidth="1"/>
    <col min="11" max="12" width="6.33203125" customWidth="1"/>
    <col min="13" max="13" width="7.33203125" customWidth="1"/>
    <col min="14" max="14" width="5.88671875" customWidth="1"/>
    <col min="15" max="15" width="10.77734375" customWidth="1"/>
    <col min="16" max="16" width="6.6640625" customWidth="1"/>
    <col min="17" max="17" width="8" customWidth="1"/>
  </cols>
  <sheetData>
    <row r="1" spans="1:33" ht="18" x14ac:dyDescent="0.35">
      <c r="D1" s="78" t="s">
        <v>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33" ht="18" x14ac:dyDescent="0.35">
      <c r="H2" s="79" t="s">
        <v>13</v>
      </c>
      <c r="I2" s="79"/>
      <c r="J2" s="79"/>
      <c r="K2" s="79"/>
      <c r="L2" s="79"/>
      <c r="M2" s="79"/>
    </row>
    <row r="3" spans="1:33" ht="15" thickBot="1" x14ac:dyDescent="0.35"/>
    <row r="4" spans="1:33" s="26" customFormat="1" ht="65.400000000000006" customHeight="1" x14ac:dyDescent="0.3">
      <c r="A4" s="39" t="s">
        <v>0</v>
      </c>
      <c r="B4" s="17" t="s">
        <v>14</v>
      </c>
      <c r="C4" s="17" t="s">
        <v>15</v>
      </c>
      <c r="D4" s="17" t="s">
        <v>1</v>
      </c>
      <c r="E4" s="43" t="s">
        <v>18</v>
      </c>
      <c r="F4" s="17" t="s">
        <v>2</v>
      </c>
      <c r="G4" s="43" t="s">
        <v>18</v>
      </c>
      <c r="H4" s="17" t="s">
        <v>3</v>
      </c>
      <c r="I4" s="43" t="s">
        <v>18</v>
      </c>
      <c r="J4" s="81" t="s">
        <v>16</v>
      </c>
      <c r="K4" s="81"/>
      <c r="L4" s="81"/>
      <c r="M4" s="81"/>
      <c r="N4" s="43" t="s">
        <v>18</v>
      </c>
      <c r="O4" s="18" t="s">
        <v>17</v>
      </c>
      <c r="P4" s="43" t="s">
        <v>18</v>
      </c>
      <c r="Q4" s="49" t="s">
        <v>19</v>
      </c>
      <c r="R4" s="46" t="s">
        <v>8</v>
      </c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1:33" ht="16.5" customHeight="1" thickBot="1" x14ac:dyDescent="0.35">
      <c r="A5" s="6"/>
      <c r="B5" s="7"/>
      <c r="C5" s="7"/>
      <c r="D5" s="7"/>
      <c r="E5" s="8"/>
      <c r="F5" s="8"/>
      <c r="G5" s="8"/>
      <c r="H5" s="8"/>
      <c r="I5" s="8"/>
      <c r="J5" s="9" t="s">
        <v>4</v>
      </c>
      <c r="K5" s="9" t="s">
        <v>5</v>
      </c>
      <c r="L5" s="7" t="s">
        <v>6</v>
      </c>
      <c r="M5" s="7" t="s">
        <v>7</v>
      </c>
      <c r="N5" s="8"/>
      <c r="O5" s="10"/>
      <c r="P5" s="8"/>
      <c r="Q5" s="50"/>
      <c r="R5" s="4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2" customFormat="1" ht="27" customHeight="1" x14ac:dyDescent="0.4">
      <c r="A6" s="83" t="s">
        <v>10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3">
      <c r="A7" s="11">
        <v>1</v>
      </c>
      <c r="B7" s="3" t="s">
        <v>23</v>
      </c>
      <c r="C7" s="3" t="s">
        <v>24</v>
      </c>
      <c r="D7" s="3">
        <v>5.05</v>
      </c>
      <c r="E7" s="28">
        <v>2</v>
      </c>
      <c r="F7" s="3"/>
      <c r="G7" s="28">
        <v>0</v>
      </c>
      <c r="H7" s="3">
        <v>28.17</v>
      </c>
      <c r="I7" s="28">
        <v>2</v>
      </c>
      <c r="J7" s="3">
        <v>1.33</v>
      </c>
      <c r="K7" s="3">
        <v>1.4</v>
      </c>
      <c r="L7" s="3">
        <v>1.34</v>
      </c>
      <c r="M7" s="3">
        <f>SUM(J7:L7)</f>
        <v>4.07</v>
      </c>
      <c r="N7" s="28">
        <v>3</v>
      </c>
      <c r="O7" s="3">
        <v>5.25</v>
      </c>
      <c r="P7" s="28">
        <v>3</v>
      </c>
      <c r="Q7" s="30">
        <f t="shared" ref="Q7:Q15" si="0">SUM(E7,G7,I7,N7,P7)</f>
        <v>10</v>
      </c>
      <c r="R7" s="48">
        <v>3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3">
      <c r="A8" s="11">
        <v>2</v>
      </c>
      <c r="B8" s="3" t="s">
        <v>40</v>
      </c>
      <c r="C8" s="3" t="s">
        <v>41</v>
      </c>
      <c r="D8" s="3">
        <v>6.57</v>
      </c>
      <c r="E8" s="28">
        <v>6</v>
      </c>
      <c r="F8" s="3"/>
      <c r="G8" s="28">
        <v>0</v>
      </c>
      <c r="H8" s="3">
        <v>34.28</v>
      </c>
      <c r="I8" s="28">
        <v>6</v>
      </c>
      <c r="J8" s="3">
        <v>0.88</v>
      </c>
      <c r="K8" s="3">
        <v>0.88</v>
      </c>
      <c r="L8" s="3">
        <v>0.87</v>
      </c>
      <c r="M8" s="3">
        <f t="shared" ref="M8:M15" si="1">SUM(J8:L8)</f>
        <v>2.63</v>
      </c>
      <c r="N8" s="28">
        <v>6</v>
      </c>
      <c r="O8" s="3">
        <v>3.87</v>
      </c>
      <c r="P8" s="28">
        <v>7</v>
      </c>
      <c r="Q8" s="30">
        <f t="shared" si="0"/>
        <v>25</v>
      </c>
      <c r="R8" s="48">
        <v>5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3">
      <c r="A9" s="11">
        <v>3</v>
      </c>
      <c r="B9" s="3" t="s">
        <v>42</v>
      </c>
      <c r="C9" s="3" t="s">
        <v>41</v>
      </c>
      <c r="D9" s="3">
        <v>6.37</v>
      </c>
      <c r="E9" s="28">
        <v>5</v>
      </c>
      <c r="F9" s="3"/>
      <c r="G9" s="28">
        <v>0</v>
      </c>
      <c r="H9" s="3">
        <v>32.92</v>
      </c>
      <c r="I9" s="28">
        <v>4</v>
      </c>
      <c r="J9" s="3">
        <v>1.1299999999999999</v>
      </c>
      <c r="K9" s="3">
        <v>0.99</v>
      </c>
      <c r="L9" s="3">
        <v>0.91</v>
      </c>
      <c r="M9" s="3">
        <f t="shared" si="1"/>
        <v>3.0300000000000002</v>
      </c>
      <c r="N9" s="28">
        <v>4</v>
      </c>
      <c r="O9" s="3">
        <v>4.05</v>
      </c>
      <c r="P9" s="28">
        <v>6</v>
      </c>
      <c r="Q9" s="30">
        <f t="shared" si="0"/>
        <v>19</v>
      </c>
      <c r="R9" s="48">
        <v>4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x14ac:dyDescent="0.3">
      <c r="A10" s="11">
        <v>4</v>
      </c>
      <c r="B10" s="3" t="s">
        <v>52</v>
      </c>
      <c r="C10" s="3" t="s">
        <v>53</v>
      </c>
      <c r="D10" s="3">
        <v>5.22</v>
      </c>
      <c r="E10" s="28">
        <v>3</v>
      </c>
      <c r="F10" s="3"/>
      <c r="G10" s="28">
        <v>0</v>
      </c>
      <c r="H10" s="3">
        <v>28.77</v>
      </c>
      <c r="I10" s="28">
        <v>3</v>
      </c>
      <c r="J10" s="3">
        <v>1.5</v>
      </c>
      <c r="K10" s="3">
        <v>1.51</v>
      </c>
      <c r="L10" s="3">
        <v>1.39</v>
      </c>
      <c r="M10" s="3">
        <f t="shared" si="1"/>
        <v>4.3999999999999995</v>
      </c>
      <c r="N10" s="28">
        <v>2</v>
      </c>
      <c r="O10" s="3">
        <v>7.25</v>
      </c>
      <c r="P10" s="28">
        <v>1</v>
      </c>
      <c r="Q10" s="30">
        <f t="shared" si="0"/>
        <v>9</v>
      </c>
      <c r="R10" s="48">
        <v>2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x14ac:dyDescent="0.3">
      <c r="A11" s="11">
        <v>5</v>
      </c>
      <c r="B11" s="3" t="s">
        <v>54</v>
      </c>
      <c r="C11" s="3" t="s">
        <v>50</v>
      </c>
      <c r="D11" s="3">
        <v>4.5</v>
      </c>
      <c r="E11" s="28">
        <v>1</v>
      </c>
      <c r="F11" s="3"/>
      <c r="G11" s="28">
        <v>0</v>
      </c>
      <c r="H11" s="3">
        <v>26.25</v>
      </c>
      <c r="I11" s="28">
        <v>1</v>
      </c>
      <c r="J11" s="3">
        <v>1.56</v>
      </c>
      <c r="K11" s="3">
        <v>1.57</v>
      </c>
      <c r="L11" s="3">
        <v>1.62</v>
      </c>
      <c r="M11" s="3">
        <f t="shared" si="1"/>
        <v>4.75</v>
      </c>
      <c r="N11" s="28">
        <v>1</v>
      </c>
      <c r="O11" s="3">
        <v>7.23</v>
      </c>
      <c r="P11" s="28">
        <v>2</v>
      </c>
      <c r="Q11" s="30">
        <f t="shared" si="0"/>
        <v>5</v>
      </c>
      <c r="R11" s="48">
        <v>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3">
      <c r="A12" s="11">
        <v>6</v>
      </c>
      <c r="B12" s="3" t="s">
        <v>55</v>
      </c>
      <c r="C12" s="3" t="s">
        <v>56</v>
      </c>
      <c r="D12" s="3">
        <v>5.86</v>
      </c>
      <c r="E12" s="28">
        <v>4</v>
      </c>
      <c r="F12" s="3"/>
      <c r="G12" s="28">
        <v>0</v>
      </c>
      <c r="H12" s="3">
        <v>33.47</v>
      </c>
      <c r="I12" s="28">
        <v>5</v>
      </c>
      <c r="J12" s="3">
        <v>0.86</v>
      </c>
      <c r="K12" s="3">
        <v>0.85</v>
      </c>
      <c r="L12" s="3">
        <v>1.01</v>
      </c>
      <c r="M12" s="3">
        <f t="shared" si="1"/>
        <v>2.7199999999999998</v>
      </c>
      <c r="N12" s="28">
        <v>5</v>
      </c>
      <c r="O12" s="3">
        <v>4.2</v>
      </c>
      <c r="P12" s="28">
        <v>5</v>
      </c>
      <c r="Q12" s="30">
        <f t="shared" si="0"/>
        <v>19</v>
      </c>
      <c r="R12" s="48">
        <v>4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x14ac:dyDescent="0.3">
      <c r="A13" s="11">
        <v>7</v>
      </c>
      <c r="B13" s="3"/>
      <c r="C13" s="3"/>
      <c r="D13" s="3"/>
      <c r="E13" s="28"/>
      <c r="F13" s="3"/>
      <c r="G13" s="28"/>
      <c r="H13" s="3"/>
      <c r="I13" s="28"/>
      <c r="J13" s="3"/>
      <c r="K13" s="3"/>
      <c r="L13" s="3"/>
      <c r="M13" s="3">
        <f t="shared" si="1"/>
        <v>0</v>
      </c>
      <c r="N13" s="28"/>
      <c r="O13" s="3"/>
      <c r="P13" s="28"/>
      <c r="Q13" s="30">
        <f t="shared" si="0"/>
        <v>0</v>
      </c>
      <c r="R13" s="48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x14ac:dyDescent="0.3">
      <c r="A14" s="11">
        <v>8</v>
      </c>
      <c r="B14" s="3"/>
      <c r="C14" s="3"/>
      <c r="D14" s="3"/>
      <c r="E14" s="28"/>
      <c r="F14" s="3"/>
      <c r="G14" s="28"/>
      <c r="H14" s="3"/>
      <c r="I14" s="28"/>
      <c r="J14" s="3"/>
      <c r="K14" s="3"/>
      <c r="L14" s="3"/>
      <c r="M14" s="3">
        <f t="shared" si="1"/>
        <v>0</v>
      </c>
      <c r="N14" s="28"/>
      <c r="O14" s="3"/>
      <c r="P14" s="28"/>
      <c r="Q14" s="30">
        <f t="shared" si="0"/>
        <v>0</v>
      </c>
      <c r="R14" s="4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3">
      <c r="A15" s="11">
        <v>9</v>
      </c>
      <c r="B15" s="3"/>
      <c r="C15" s="3"/>
      <c r="D15" s="3"/>
      <c r="E15" s="28"/>
      <c r="F15" s="3"/>
      <c r="G15" s="28"/>
      <c r="H15" s="3"/>
      <c r="I15" s="28"/>
      <c r="J15" s="3"/>
      <c r="K15" s="3"/>
      <c r="L15" s="3"/>
      <c r="M15" s="3">
        <f t="shared" si="1"/>
        <v>0</v>
      </c>
      <c r="N15" s="28"/>
      <c r="O15" s="3"/>
      <c r="P15" s="28"/>
      <c r="Q15" s="30">
        <f t="shared" si="0"/>
        <v>0</v>
      </c>
      <c r="R15" s="48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3">
      <c r="A16" s="40"/>
      <c r="B16" s="31"/>
      <c r="C16" s="31"/>
      <c r="D16" s="31"/>
      <c r="E16" s="41"/>
      <c r="F16" s="31"/>
      <c r="G16" s="41"/>
      <c r="H16" s="31"/>
      <c r="I16" s="41"/>
      <c r="J16" s="31"/>
      <c r="K16" s="31"/>
      <c r="L16" s="31"/>
      <c r="M16" s="31"/>
      <c r="N16" s="41"/>
      <c r="O16" s="31"/>
      <c r="P16" s="41"/>
      <c r="Q16" s="31"/>
      <c r="R16" s="42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" thickBot="1" x14ac:dyDescent="0.35">
      <c r="A17" s="40"/>
      <c r="B17" s="31"/>
      <c r="C17" s="31"/>
      <c r="D17" s="31"/>
      <c r="E17" s="41"/>
      <c r="F17" s="31"/>
      <c r="G17" s="41"/>
      <c r="H17" s="31"/>
      <c r="I17" s="41"/>
      <c r="J17" s="31"/>
      <c r="K17" s="31"/>
      <c r="L17" s="31"/>
      <c r="M17" s="31"/>
      <c r="N17" s="41"/>
      <c r="O17" s="31"/>
      <c r="P17" s="41"/>
      <c r="Q17" s="31"/>
      <c r="R17" s="42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55" customFormat="1" ht="76.8" customHeight="1" x14ac:dyDescent="0.3">
      <c r="A18" s="56" t="s">
        <v>0</v>
      </c>
      <c r="B18" s="57" t="s">
        <v>14</v>
      </c>
      <c r="C18" s="57" t="s">
        <v>15</v>
      </c>
      <c r="D18" s="57" t="s">
        <v>1</v>
      </c>
      <c r="E18" s="58" t="s">
        <v>18</v>
      </c>
      <c r="F18" s="57" t="s">
        <v>2</v>
      </c>
      <c r="G18" s="58" t="s">
        <v>18</v>
      </c>
      <c r="H18" s="57" t="s">
        <v>3</v>
      </c>
      <c r="I18" s="58" t="s">
        <v>18</v>
      </c>
      <c r="J18" s="81" t="s">
        <v>16</v>
      </c>
      <c r="K18" s="81"/>
      <c r="L18" s="81"/>
      <c r="M18" s="81"/>
      <c r="N18" s="58" t="s">
        <v>18</v>
      </c>
      <c r="O18" s="54" t="s">
        <v>17</v>
      </c>
      <c r="P18" s="58" t="s">
        <v>18</v>
      </c>
      <c r="Q18" s="59" t="s">
        <v>19</v>
      </c>
      <c r="R18" s="61" t="s">
        <v>8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</row>
    <row r="19" spans="1:33" s="2" customFormat="1" ht="21.6" thickBot="1" x14ac:dyDescent="0.45">
      <c r="A19" s="86" t="s">
        <v>11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" thickBot="1" x14ac:dyDescent="0.35">
      <c r="A20" s="4"/>
      <c r="B20" s="5"/>
      <c r="C20" s="5"/>
      <c r="D20" s="5"/>
      <c r="E20" s="5"/>
      <c r="F20" s="5"/>
      <c r="G20" s="5"/>
      <c r="H20" s="5"/>
      <c r="I20" s="5"/>
      <c r="J20" s="5" t="s">
        <v>4</v>
      </c>
      <c r="K20" s="5" t="s">
        <v>5</v>
      </c>
      <c r="L20" s="5" t="s">
        <v>6</v>
      </c>
      <c r="M20" s="5" t="s">
        <v>7</v>
      </c>
      <c r="N20" s="5"/>
      <c r="O20" s="5"/>
      <c r="P20" s="5"/>
      <c r="Q20" s="53"/>
      <c r="R20" s="16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3">
      <c r="A21" s="14">
        <v>1</v>
      </c>
      <c r="B21" s="15" t="s">
        <v>39</v>
      </c>
      <c r="C21" s="15" t="s">
        <v>80</v>
      </c>
      <c r="D21" s="15">
        <v>5.09</v>
      </c>
      <c r="E21" s="44">
        <v>2</v>
      </c>
      <c r="F21" s="15"/>
      <c r="G21" s="44">
        <v>0</v>
      </c>
      <c r="H21" s="15">
        <v>26.54</v>
      </c>
      <c r="I21" s="44">
        <v>2</v>
      </c>
      <c r="J21" s="15">
        <v>1.37</v>
      </c>
      <c r="K21" s="15">
        <v>1.34</v>
      </c>
      <c r="L21" s="15">
        <v>1.38</v>
      </c>
      <c r="M21" s="15">
        <f>SUM(J21,K21,L21)</f>
        <v>4.09</v>
      </c>
      <c r="N21" s="44">
        <v>3</v>
      </c>
      <c r="O21" s="15">
        <v>6.92</v>
      </c>
      <c r="P21" s="44">
        <v>3</v>
      </c>
      <c r="Q21" s="51">
        <f>SUM(E21,G21,I21,N21,P21,)</f>
        <v>10</v>
      </c>
      <c r="R21" s="62">
        <v>2</v>
      </c>
    </row>
    <row r="22" spans="1:33" x14ac:dyDescent="0.3">
      <c r="A22" s="11">
        <v>2</v>
      </c>
      <c r="B22" s="3" t="s">
        <v>25</v>
      </c>
      <c r="C22" s="3" t="s">
        <v>26</v>
      </c>
      <c r="D22" s="3">
        <v>4.3099999999999996</v>
      </c>
      <c r="E22" s="35">
        <v>1</v>
      </c>
      <c r="F22" s="3"/>
      <c r="G22" s="35">
        <v>0</v>
      </c>
      <c r="H22" s="3">
        <v>23.58</v>
      </c>
      <c r="I22" s="35">
        <v>1</v>
      </c>
      <c r="J22" s="3">
        <v>1.72</v>
      </c>
      <c r="K22" s="3">
        <v>1.73</v>
      </c>
      <c r="L22" s="3">
        <v>1.81</v>
      </c>
      <c r="M22" s="3">
        <f t="shared" ref="M22:M29" si="2">SUM(J22,K22,L22)</f>
        <v>5.26</v>
      </c>
      <c r="N22" s="35">
        <v>1</v>
      </c>
      <c r="O22" s="3">
        <v>10.7</v>
      </c>
      <c r="P22" s="35">
        <v>1</v>
      </c>
      <c r="Q22" s="37">
        <f t="shared" ref="Q22:Q28" si="3">SUM(E22,G22,I22,N22,P22,)</f>
        <v>4</v>
      </c>
      <c r="R22" s="63">
        <v>1</v>
      </c>
    </row>
    <row r="23" spans="1:33" x14ac:dyDescent="0.3">
      <c r="A23" s="11">
        <v>3</v>
      </c>
      <c r="B23" s="3" t="s">
        <v>27</v>
      </c>
      <c r="C23" s="3" t="s">
        <v>28</v>
      </c>
      <c r="D23" s="3">
        <v>4.9000000000000004</v>
      </c>
      <c r="E23" s="35">
        <v>3</v>
      </c>
      <c r="F23" s="3"/>
      <c r="G23" s="35">
        <v>0</v>
      </c>
      <c r="H23" s="3">
        <v>28.34</v>
      </c>
      <c r="I23" s="35">
        <v>3</v>
      </c>
      <c r="J23" s="3">
        <v>1.32</v>
      </c>
      <c r="K23" s="3">
        <v>1.38</v>
      </c>
      <c r="L23" s="3">
        <v>1.35</v>
      </c>
      <c r="M23" s="3">
        <f t="shared" si="2"/>
        <v>4.0500000000000007</v>
      </c>
      <c r="N23" s="35">
        <v>4</v>
      </c>
      <c r="O23" s="3">
        <v>6.27</v>
      </c>
      <c r="P23" s="35">
        <v>6</v>
      </c>
      <c r="Q23" s="37">
        <f t="shared" si="3"/>
        <v>16</v>
      </c>
      <c r="R23" s="63">
        <v>3</v>
      </c>
    </row>
    <row r="24" spans="1:33" x14ac:dyDescent="0.3">
      <c r="A24" s="11">
        <v>4</v>
      </c>
      <c r="B24" s="3" t="s">
        <v>29</v>
      </c>
      <c r="C24" s="3" t="s">
        <v>30</v>
      </c>
      <c r="D24" s="3">
        <v>5.82</v>
      </c>
      <c r="E24" s="35">
        <v>8</v>
      </c>
      <c r="F24" s="3"/>
      <c r="G24" s="35">
        <v>0</v>
      </c>
      <c r="H24" s="3">
        <v>30.45</v>
      </c>
      <c r="I24" s="35">
        <v>7</v>
      </c>
      <c r="J24" s="3">
        <v>1.37</v>
      </c>
      <c r="K24" s="3">
        <v>1.27</v>
      </c>
      <c r="L24" s="3">
        <v>1.26</v>
      </c>
      <c r="M24" s="3">
        <f t="shared" si="2"/>
        <v>3.9000000000000004</v>
      </c>
      <c r="N24" s="35">
        <v>6</v>
      </c>
      <c r="O24" s="3">
        <v>7.72</v>
      </c>
      <c r="P24" s="35">
        <v>2</v>
      </c>
      <c r="Q24" s="37">
        <f t="shared" si="3"/>
        <v>23</v>
      </c>
      <c r="R24" s="63">
        <v>5</v>
      </c>
    </row>
    <row r="25" spans="1:33" x14ac:dyDescent="0.3">
      <c r="A25" s="11">
        <v>5</v>
      </c>
      <c r="B25" s="3" t="s">
        <v>31</v>
      </c>
      <c r="C25" s="3" t="s">
        <v>32</v>
      </c>
      <c r="D25" s="3">
        <v>5.27</v>
      </c>
      <c r="E25" s="35">
        <v>4</v>
      </c>
      <c r="F25" s="3"/>
      <c r="G25" s="35">
        <v>0</v>
      </c>
      <c r="H25" s="3">
        <v>28.57</v>
      </c>
      <c r="I25" s="35">
        <v>4</v>
      </c>
      <c r="J25" s="3">
        <v>1.1399999999999999</v>
      </c>
      <c r="K25" s="3">
        <v>1.1200000000000001</v>
      </c>
      <c r="L25" s="3">
        <v>1.1200000000000001</v>
      </c>
      <c r="M25" s="3">
        <f t="shared" si="2"/>
        <v>3.38</v>
      </c>
      <c r="N25" s="35">
        <v>8</v>
      </c>
      <c r="O25" s="3">
        <v>6.36</v>
      </c>
      <c r="P25" s="35">
        <v>5</v>
      </c>
      <c r="Q25" s="37">
        <f t="shared" si="3"/>
        <v>21</v>
      </c>
      <c r="R25" s="63">
        <v>4</v>
      </c>
    </row>
    <row r="26" spans="1:33" x14ac:dyDescent="0.3">
      <c r="A26" s="11">
        <v>6</v>
      </c>
      <c r="B26" s="3" t="s">
        <v>33</v>
      </c>
      <c r="C26" s="3" t="s">
        <v>34</v>
      </c>
      <c r="D26" s="3">
        <v>5.57</v>
      </c>
      <c r="E26" s="35">
        <v>7</v>
      </c>
      <c r="F26" s="3"/>
      <c r="G26" s="35">
        <v>0</v>
      </c>
      <c r="H26" s="3">
        <v>31.45</v>
      </c>
      <c r="I26" s="35">
        <v>8</v>
      </c>
      <c r="J26" s="3">
        <v>1.28</v>
      </c>
      <c r="K26" s="3">
        <v>1.31</v>
      </c>
      <c r="L26" s="3">
        <v>0.88</v>
      </c>
      <c r="M26" s="3">
        <f t="shared" si="2"/>
        <v>3.4699999999999998</v>
      </c>
      <c r="N26" s="35">
        <v>7</v>
      </c>
      <c r="O26" s="3">
        <v>6.53</v>
      </c>
      <c r="P26" s="35">
        <v>4</v>
      </c>
      <c r="Q26" s="37">
        <f t="shared" si="3"/>
        <v>26</v>
      </c>
      <c r="R26" s="63">
        <v>6</v>
      </c>
    </row>
    <row r="27" spans="1:33" x14ac:dyDescent="0.3">
      <c r="A27" s="11">
        <v>7</v>
      </c>
      <c r="B27" s="3" t="s">
        <v>35</v>
      </c>
      <c r="C27" s="3" t="s">
        <v>36</v>
      </c>
      <c r="D27" s="3">
        <v>5.49</v>
      </c>
      <c r="E27" s="35">
        <v>6</v>
      </c>
      <c r="F27" s="3"/>
      <c r="G27" s="35">
        <v>0</v>
      </c>
      <c r="H27" s="3">
        <v>29.85</v>
      </c>
      <c r="I27" s="35">
        <v>6</v>
      </c>
      <c r="J27" s="3">
        <v>1.6</v>
      </c>
      <c r="K27" s="3">
        <v>1.61</v>
      </c>
      <c r="L27" s="3">
        <v>1.5</v>
      </c>
      <c r="M27" s="3">
        <f t="shared" si="2"/>
        <v>4.71</v>
      </c>
      <c r="N27" s="35">
        <v>2</v>
      </c>
      <c r="O27" s="3">
        <v>5.93</v>
      </c>
      <c r="P27" s="35">
        <v>7</v>
      </c>
      <c r="Q27" s="37">
        <f t="shared" si="3"/>
        <v>21</v>
      </c>
      <c r="R27" s="63">
        <v>4</v>
      </c>
    </row>
    <row r="28" spans="1:33" x14ac:dyDescent="0.3">
      <c r="A28" s="11">
        <v>8</v>
      </c>
      <c r="B28" s="3" t="s">
        <v>37</v>
      </c>
      <c r="C28" s="3" t="s">
        <v>38</v>
      </c>
      <c r="D28" s="3">
        <v>5.28</v>
      </c>
      <c r="E28" s="35">
        <v>5</v>
      </c>
      <c r="F28" s="3"/>
      <c r="G28" s="35">
        <v>0</v>
      </c>
      <c r="H28" s="3">
        <v>28.81</v>
      </c>
      <c r="I28" s="35">
        <v>5</v>
      </c>
      <c r="J28" s="3">
        <v>1.28</v>
      </c>
      <c r="K28" s="3">
        <v>1.34</v>
      </c>
      <c r="L28" s="3">
        <v>1.31</v>
      </c>
      <c r="M28" s="3">
        <f t="shared" si="2"/>
        <v>3.93</v>
      </c>
      <c r="N28" s="35">
        <v>5</v>
      </c>
      <c r="O28" s="3">
        <v>5.3</v>
      </c>
      <c r="P28" s="35">
        <v>8</v>
      </c>
      <c r="Q28" s="37">
        <f t="shared" si="3"/>
        <v>23</v>
      </c>
      <c r="R28" s="63">
        <v>5</v>
      </c>
    </row>
    <row r="29" spans="1:33" x14ac:dyDescent="0.3">
      <c r="A29" s="11">
        <v>9</v>
      </c>
      <c r="B29" s="3"/>
      <c r="C29" s="3"/>
      <c r="D29" s="3"/>
      <c r="E29" s="35"/>
      <c r="F29" s="3"/>
      <c r="G29" s="35"/>
      <c r="H29" s="3"/>
      <c r="I29" s="35"/>
      <c r="J29" s="3"/>
      <c r="K29" s="3"/>
      <c r="L29" s="3"/>
      <c r="M29" s="3">
        <f t="shared" si="2"/>
        <v>0</v>
      </c>
      <c r="N29" s="35"/>
      <c r="O29" s="3"/>
      <c r="P29" s="35"/>
      <c r="Q29" s="37">
        <f t="shared" ref="Q29:Q30" si="4">SUM(E29,G29,I29,N29,P29)</f>
        <v>0</v>
      </c>
      <c r="R29" s="63"/>
    </row>
    <row r="30" spans="1:33" x14ac:dyDescent="0.3">
      <c r="A30" s="12">
        <v>10</v>
      </c>
      <c r="B30" s="13"/>
      <c r="C30" s="13"/>
      <c r="D30" s="13"/>
      <c r="E30" s="45"/>
      <c r="F30" s="13"/>
      <c r="G30" s="45"/>
      <c r="H30" s="13"/>
      <c r="I30" s="45"/>
      <c r="J30" s="13"/>
      <c r="K30" s="13"/>
      <c r="L30" s="13"/>
      <c r="M30" s="13"/>
      <c r="N30" s="45"/>
      <c r="O30" s="13"/>
      <c r="P30" s="45"/>
      <c r="Q30" s="52">
        <f t="shared" si="4"/>
        <v>0</v>
      </c>
      <c r="R30" s="64"/>
    </row>
  </sheetData>
  <sortState ref="A4:R16">
    <sortCondition ref="Q6"/>
  </sortState>
  <mergeCells count="6">
    <mergeCell ref="J4:M4"/>
    <mergeCell ref="D1:Q1"/>
    <mergeCell ref="H2:M2"/>
    <mergeCell ref="A6:R6"/>
    <mergeCell ref="A19:R19"/>
    <mergeCell ref="J18:M18"/>
  </mergeCells>
  <pageMargins left="0" right="0" top="0" bottom="0" header="0.31496062992125984" footer="0.31496062992125984"/>
  <pageSetup paperSize="9" scale="9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U12)</vt:lpstr>
      <vt:lpstr>U10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2023-04-11T09:45:37Z</dcterms:modified>
</cp:coreProperties>
</file>