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Lengvoji.lt\Rezultatai\"/>
    </mc:Choice>
  </mc:AlternateContent>
  <bookViews>
    <workbookView xWindow="-108" yWindow="-108" windowWidth="23256" windowHeight="12576" tabRatio="783" firstSheet="4" activeTab="12"/>
  </bookViews>
  <sheets>
    <sheet name="100 V par.bėg." sheetId="2" r:id="rId1"/>
    <sheet name="100 V Finalas" sheetId="15" r:id="rId2"/>
    <sheet name="200 M begimai" sheetId="13" r:id="rId3"/>
    <sheet name="200 M Suvest" sheetId="14" r:id="rId4"/>
    <sheet name="400 V begimai" sheetId="4" r:id="rId5"/>
    <sheet name="400 V  Suvest" sheetId="5" r:id="rId6"/>
    <sheet name="800 M" sheetId="6" r:id="rId7"/>
    <sheet name="800 V bėgimai" sheetId="7" r:id="rId8"/>
    <sheet name="800 V Suvest" sheetId="8" r:id="rId9"/>
    <sheet name="Aukstis M" sheetId="9" r:id="rId10"/>
    <sheet name="Aukstis V" sheetId="16" r:id="rId11"/>
    <sheet name="Tolis M" sheetId="10" r:id="rId12"/>
    <sheet name="Tolis V" sheetId="1" r:id="rId13"/>
    <sheet name="Kartis V" sheetId="3" r:id="rId14"/>
    <sheet name="Diskas M" sheetId="11" r:id="rId15"/>
    <sheet name="Diskas V" sheetId="12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beg">[1]nbox!$C$70:$D$105</definedName>
    <definedName name="brez">[2]beg_rez!$I$5:$AN$77</definedName>
    <definedName name="dal">[2]dal_r!$D$3:$AX$76</definedName>
    <definedName name="dfdsfdsf">#REF!</definedName>
    <definedName name="diena">[1]nbox!$A$2:$B$3</definedName>
    <definedName name="dt">[2]TITULdata!$A$3:$F$12</definedName>
    <definedName name="fina">[2]st6tk!$V$35:$AE$40</definedName>
    <definedName name="fina4tk">[2]st4tk!$V$32:$AE$35</definedName>
    <definedName name="finatk">[2]st4tk!$W$32:$AE$35</definedName>
    <definedName name="finb">[2]st6tk!$V$42:$AE$47</definedName>
    <definedName name="finb4tk">[2]st4tk!$V$39:$AE$42</definedName>
    <definedName name="finbtk">[2]st4tk!$W$39:$AE$42</definedName>
    <definedName name="gend">[1]nbox!$F$2:$G$3</definedName>
    <definedName name="hj">[2]hj!$B$11:$N$51</definedName>
    <definedName name="id">[1]id!$D$2:$J$952</definedName>
    <definedName name="kal">[2]kalendorius!$A$3:$M$51</definedName>
    <definedName name="klp">#REF!</definedName>
    <definedName name="komj">'[2]viso J tsk'!$C$3:$F$16</definedName>
    <definedName name="komjc">'[2]viso JC tsk'!$C$3:$F$16</definedName>
    <definedName name="kph">#REF!</definedName>
    <definedName name="kv">[2]st6tk!$AF$54:$AG$63</definedName>
    <definedName name="kv4tk">[2]st4tk!$U$49:$V$58</definedName>
    <definedName name="kvabs">'[3]3km sp ėj'!#REF!</definedName>
    <definedName name="kvall">'[3]4x200m'!#REF!</definedName>
    <definedName name="kvh">[2]jauniai!$C$16:$D$25</definedName>
    <definedName name="kvi">[2]kv!$D$4:$E$313</definedName>
    <definedName name="kvli">[1]kv!$D$4:$E$403</definedName>
    <definedName name="kvlt">[1]kv!$K$4:$L$283</definedName>
    <definedName name="kvmt">[2]jauniai!$I$3:$J$12</definedName>
    <definedName name="kvt">[2]kv!$K$4:$L$313</definedName>
    <definedName name="kvtt">[2]hj!$Y$12:$Z$21</definedName>
    <definedName name="kvvs">[2]jauniai!$I$16:$J$25</definedName>
    <definedName name="liist">[2]list!$D$2:$I$1397</definedName>
    <definedName name="list">[2]list!$C$2:$W$1401</definedName>
    <definedName name="min">[1]nbox!$I$9:$J$94</definedName>
    <definedName name="mv">[2]TITULdata!$P$3:$S$12</definedName>
    <definedName name="ofc">[2]TITULdata!$J$17:$K$46</definedName>
    <definedName name="offc">[2]TITULdata!$K$17:$M$46</definedName>
    <definedName name="pbsb">[4]startlist!$Q$30:$S$1002</definedName>
    <definedName name="prad">[2]TITULdata!$S$17:$T$24</definedName>
    <definedName name="prg">[2]TITULdata!$J$3:$L$13</definedName>
    <definedName name="progr">[2]Progr!$A$9:$BE$55</definedName>
    <definedName name="rank">[2]st6tk!$I$10:$R$81</definedName>
    <definedName name="rankk">[2]st12tk!$Z$10:$AG$81</definedName>
    <definedName name="rek">[2]rek!$E$4:$Y$1080</definedName>
    <definedName name="rez">[2]beg_r!$D$2:$AX$75</definedName>
    <definedName name="rngt">[1]nbox!$C$9:$E$69</definedName>
    <definedName name="rngtd">[2]TITULdata!$C$17:$H$46</definedName>
    <definedName name="rzfasv">'[1]60m fab V'!$U$9:$AD$14</definedName>
    <definedName name="rzfbsm">'[1]60m fab M'!$T$19:$AK$24</definedName>
    <definedName name="rzfbsv">'[1]60m fab V'!$U$19:$AD$24</definedName>
    <definedName name="rzfrutm">'[1]Rut M'!$A$41:$P$48</definedName>
    <definedName name="rzfrutv">'[1]Rut V'!$A$41:$P$48</definedName>
    <definedName name="rzfrutvj">'[1]Rut V(6kg)'!$A$41:$P$48</definedName>
    <definedName name="rzfsdm">#REF!</definedName>
    <definedName name="rzfsdv">#REF!</definedName>
    <definedName name="rzfsm">'[1]60m bb M'!$U$9:$AK$14</definedName>
    <definedName name="rzfssm">#REF!</definedName>
    <definedName name="rzfsv">#REF!</definedName>
    <definedName name="rzfswm">#REF!</definedName>
    <definedName name="rzftrm">'[1]Triš M'!$A$41:$P$48</definedName>
    <definedName name="rzftrv">'[1]Triš V'!$A$41:$P$48</definedName>
    <definedName name="rzftv">'[1]tolis v'!$A$41:$P$48</definedName>
    <definedName name="rziiv">'[1]3000m V'!$B$9:$J$52</definedName>
    <definedName name="rzim">#REF!</definedName>
    <definedName name="rzrutm">'[1]Rut M'!$A$7:$M$34</definedName>
    <definedName name="rzrutv">'[1]Rut V'!$A$7:$M$34</definedName>
    <definedName name="rzrutvj">'[1]Rut V(6kg)'!$A$7:$M$34</definedName>
    <definedName name="rzsdfam">#REF!</definedName>
    <definedName name="rzsfam">'[1]60m bb M'!$B$9:$S$89</definedName>
    <definedName name="rzsfav">#REF!</definedName>
    <definedName name="rzsm">'[1]60m M'!$B$8:$R$89</definedName>
    <definedName name="rzssfam">#REF!</definedName>
    <definedName name="rzsssfav">'[1]400m V'!$B$9:$R$89</definedName>
    <definedName name="rzsv">'[1]60m V'!$B$9:$R$89</definedName>
    <definedName name="rzsvfb">'[1]60m fab V'!$B$19:$R$89</definedName>
    <definedName name="rzswfam">#REF!</definedName>
    <definedName name="rztrm">'[1]Triš M'!$A$7:$M$34</definedName>
    <definedName name="rztrv">'[1]Triš V'!$A$7:$M$34</definedName>
    <definedName name="rztv">'[1]tolis v'!$A$7:$L$34</definedName>
    <definedName name="rzvm">'[1]800m M'!$B$9:$R$86</definedName>
    <definedName name="rzvv">'[1]800m V'!$B$9:$Q$85</definedName>
    <definedName name="rzvvv">'[1]1500m V'!$B$9:$Q$76</definedName>
    <definedName name="sbest">[1]nbox!$X$4:$Z$35</definedName>
    <definedName name="Sektoriu_Tolis_V_List">#REF!</definedName>
    <definedName name="stm">[1]Programa!$H$6:$I$98</definedName>
    <definedName name="stn">[5]pr_vald!$H$6:$J$89</definedName>
    <definedName name="tech">[2]dal_r!$A$54:$B$84</definedName>
    <definedName name="tech_dal">[2]tech_dal!$B$10:$AG$70</definedName>
    <definedName name="tech_r">[2]tech_dal!$B$10:$AG$72</definedName>
    <definedName name="time">[1]nbox!$B$107:$C$122</definedName>
    <definedName name="tsk">[2]TITULdata!$P$17:$Q$88</definedName>
    <definedName name="tskk">#REF!</definedName>
    <definedName name="uzb">[4]startlist!$E$1:$H$28</definedName>
    <definedName name="vt4tk">[2]st4tk!$I$10:$S$81</definedName>
    <definedName name="vtbt">[2]st4tk!$K$10:$S$81</definedName>
    <definedName name="vttb">[2]st6tk!$K$10:$R$81</definedName>
    <definedName name="xdfd">#REF!</definedName>
    <definedName name="zlist">[6]List!$E$2:$L$515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0" i="16" l="1"/>
  <c r="I10" i="16"/>
  <c r="U8" i="16"/>
  <c r="I8" i="16"/>
  <c r="U9" i="16"/>
  <c r="I9" i="16"/>
  <c r="U12" i="16"/>
  <c r="I12" i="16"/>
  <c r="U13" i="16"/>
  <c r="I13" i="16"/>
  <c r="U14" i="16"/>
  <c r="I14" i="16"/>
  <c r="U11" i="16"/>
  <c r="I11" i="16"/>
  <c r="P17" i="15" l="1"/>
  <c r="I17" i="15"/>
  <c r="P15" i="15"/>
  <c r="I15" i="15"/>
  <c r="P14" i="15"/>
  <c r="I14" i="15"/>
  <c r="P13" i="15"/>
  <c r="P12" i="15"/>
  <c r="P11" i="15"/>
  <c r="P10" i="15"/>
  <c r="I10" i="15"/>
  <c r="P9" i="15"/>
  <c r="P8" i="15"/>
  <c r="P10" i="14"/>
  <c r="I10" i="14"/>
  <c r="P8" i="14"/>
  <c r="I8" i="14"/>
  <c r="P9" i="14"/>
  <c r="I9" i="14"/>
  <c r="P11" i="14"/>
  <c r="I11" i="14"/>
  <c r="P15" i="14"/>
  <c r="I15" i="14"/>
  <c r="P12" i="14"/>
  <c r="I12" i="14"/>
  <c r="P22" i="14"/>
  <c r="P14" i="14"/>
  <c r="I14" i="14"/>
  <c r="P13" i="14"/>
  <c r="I13" i="14"/>
  <c r="P18" i="14"/>
  <c r="I18" i="14"/>
  <c r="P19" i="14"/>
  <c r="I19" i="14"/>
  <c r="P17" i="14"/>
  <c r="I17" i="14"/>
  <c r="P16" i="14"/>
  <c r="I16" i="14"/>
  <c r="P21" i="14"/>
  <c r="P20" i="14"/>
  <c r="I20" i="14"/>
  <c r="P31" i="13"/>
  <c r="I31" i="13"/>
  <c r="P30" i="13"/>
  <c r="I30" i="13"/>
  <c r="P28" i="13"/>
  <c r="I28" i="13"/>
  <c r="P27" i="13"/>
  <c r="I27" i="13"/>
  <c r="P26" i="13"/>
  <c r="I26" i="13"/>
  <c r="P22" i="13"/>
  <c r="I22" i="13"/>
  <c r="P21" i="13"/>
  <c r="I21" i="13"/>
  <c r="P20" i="13"/>
  <c r="P19" i="13"/>
  <c r="I19" i="13"/>
  <c r="P18" i="13"/>
  <c r="I18" i="13"/>
  <c r="P17" i="13"/>
  <c r="I17" i="13"/>
  <c r="P13" i="13"/>
  <c r="I13" i="13"/>
  <c r="P12" i="13"/>
  <c r="I12" i="13"/>
  <c r="P11" i="13"/>
  <c r="I11" i="13"/>
  <c r="P10" i="13"/>
  <c r="I10" i="13"/>
  <c r="P9" i="13"/>
  <c r="P8" i="13"/>
  <c r="I8" i="13"/>
  <c r="Q11" i="12"/>
  <c r="R11" i="12" s="1"/>
  <c r="R10" i="12"/>
  <c r="Q10" i="12"/>
  <c r="I10" i="12"/>
  <c r="Q9" i="12"/>
  <c r="R9" i="12" s="1"/>
  <c r="R8" i="12"/>
  <c r="Q8" i="12"/>
  <c r="I8" i="12"/>
  <c r="Q11" i="11"/>
  <c r="R11" i="11" s="1"/>
  <c r="R10" i="11"/>
  <c r="Q10" i="11"/>
  <c r="I10" i="11"/>
  <c r="Q9" i="11"/>
  <c r="R9" i="11" s="1"/>
  <c r="I9" i="11" l="1"/>
  <c r="I11" i="11"/>
  <c r="I9" i="12"/>
  <c r="I11" i="12"/>
  <c r="V9" i="9" l="1"/>
  <c r="I9" i="9"/>
  <c r="V8" i="9"/>
  <c r="I8" i="9"/>
  <c r="V12" i="9"/>
  <c r="I12" i="9"/>
  <c r="V10" i="9"/>
  <c r="I10" i="9"/>
  <c r="V11" i="9"/>
  <c r="I11" i="9"/>
  <c r="K17" i="8" l="1"/>
  <c r="I17" i="8"/>
  <c r="K16" i="8"/>
  <c r="I16" i="8"/>
  <c r="K15" i="8"/>
  <c r="I15" i="8"/>
  <c r="K14" i="8"/>
  <c r="I14" i="8"/>
  <c r="K13" i="8"/>
  <c r="I13" i="8"/>
  <c r="K12" i="8"/>
  <c r="I12" i="8"/>
  <c r="K11" i="8"/>
  <c r="I11" i="8"/>
  <c r="K10" i="8"/>
  <c r="I10" i="8"/>
  <c r="K9" i="8"/>
  <c r="I9" i="8"/>
  <c r="K8" i="8"/>
  <c r="I8" i="8"/>
  <c r="K21" i="7"/>
  <c r="I21" i="7"/>
  <c r="K20" i="7"/>
  <c r="I20" i="7"/>
  <c r="K19" i="7"/>
  <c r="I19" i="7"/>
  <c r="K18" i="7"/>
  <c r="I18" i="7"/>
  <c r="K17" i="7"/>
  <c r="I17" i="7"/>
  <c r="K16" i="7"/>
  <c r="I16" i="7"/>
  <c r="K11" i="7"/>
  <c r="I11" i="7"/>
  <c r="K10" i="7"/>
  <c r="I10" i="7"/>
  <c r="K9" i="7"/>
  <c r="I9" i="7"/>
  <c r="K8" i="7"/>
  <c r="I8" i="7"/>
  <c r="K13" i="6"/>
  <c r="I13" i="6"/>
  <c r="K12" i="6"/>
  <c r="I12" i="6"/>
  <c r="K11" i="6"/>
  <c r="I11" i="6"/>
  <c r="K10" i="6"/>
  <c r="I10" i="6"/>
  <c r="K9" i="6"/>
  <c r="I9" i="6"/>
  <c r="K8" i="6"/>
  <c r="I8" i="6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29" i="4"/>
  <c r="I29" i="4"/>
  <c r="L28" i="4"/>
  <c r="I28" i="4"/>
  <c r="L27" i="4"/>
  <c r="I27" i="4"/>
  <c r="L26" i="4"/>
  <c r="I26" i="4"/>
  <c r="L25" i="4"/>
  <c r="I25" i="4"/>
  <c r="L24" i="4"/>
  <c r="I24" i="4"/>
  <c r="L20" i="4"/>
  <c r="I20" i="4"/>
  <c r="L19" i="4"/>
  <c r="I19" i="4"/>
  <c r="L18" i="4"/>
  <c r="I18" i="4"/>
  <c r="L17" i="4"/>
  <c r="I17" i="4"/>
  <c r="L16" i="4"/>
  <c r="I16" i="4"/>
  <c r="L15" i="4"/>
  <c r="I15" i="4"/>
  <c r="L11" i="4"/>
  <c r="I11" i="4"/>
  <c r="L10" i="4"/>
  <c r="I10" i="4"/>
  <c r="L9" i="4"/>
  <c r="I9" i="4"/>
  <c r="L8" i="4"/>
  <c r="I8" i="4"/>
  <c r="V11" i="3"/>
  <c r="I11" i="3"/>
  <c r="V10" i="3"/>
  <c r="I10" i="3"/>
  <c r="V9" i="3"/>
  <c r="I9" i="3"/>
  <c r="V8" i="3"/>
  <c r="I8" i="3"/>
  <c r="V12" i="3"/>
  <c r="I12" i="3"/>
  <c r="P21" i="2" l="1"/>
  <c r="I21" i="2"/>
  <c r="P20" i="2"/>
  <c r="I20" i="2"/>
  <c r="P19" i="2"/>
  <c r="I19" i="2"/>
  <c r="P18" i="2"/>
  <c r="I18" i="2"/>
  <c r="P17" i="2"/>
  <c r="I17" i="2"/>
  <c r="P12" i="2"/>
  <c r="I12" i="2"/>
  <c r="P11" i="2"/>
  <c r="I11" i="2"/>
  <c r="P10" i="2"/>
  <c r="I10" i="2"/>
  <c r="P9" i="2"/>
  <c r="I9" i="2"/>
  <c r="Q14" i="1"/>
  <c r="Q15" i="1" s="1"/>
  <c r="R15" i="1" s="1"/>
  <c r="Q8" i="1"/>
  <c r="Q9" i="1" s="1"/>
  <c r="R9" i="1" s="1"/>
  <c r="Q10" i="1"/>
  <c r="Q11" i="1" s="1"/>
  <c r="R11" i="1" s="1"/>
  <c r="Q16" i="1"/>
  <c r="Q17" i="1" s="1"/>
  <c r="R17" i="1" s="1"/>
  <c r="Q12" i="1"/>
  <c r="Q13" i="1" s="1"/>
  <c r="R13" i="1" s="1"/>
  <c r="I10" i="1" l="1"/>
  <c r="R10" i="1"/>
  <c r="I12" i="1"/>
  <c r="R12" i="1"/>
  <c r="A8" i="1"/>
  <c r="I14" i="1"/>
  <c r="R14" i="1"/>
  <c r="I16" i="1"/>
  <c r="R16" i="1"/>
  <c r="I8" i="1"/>
  <c r="R8" i="1"/>
  <c r="A9" i="1" l="1"/>
  <c r="A10" i="1" l="1"/>
  <c r="A12" i="1"/>
  <c r="A14" i="1"/>
  <c r="A13" i="1"/>
  <c r="A16" i="1"/>
  <c r="A17" i="1"/>
  <c r="A11" i="1"/>
  <c r="A15" i="1"/>
  <c r="I9" i="5"/>
  <c r="I13" i="5"/>
  <c r="I16" i="5"/>
  <c r="I21" i="5"/>
  <c r="I10" i="5"/>
  <c r="I17" i="5"/>
  <c r="I8" i="5"/>
  <c r="I20" i="5"/>
  <c r="I11" i="5"/>
  <c r="I15" i="5"/>
  <c r="I18" i="5"/>
  <c r="I19" i="5"/>
  <c r="I14" i="5"/>
  <c r="I12" i="5"/>
</calcChain>
</file>

<file path=xl/sharedStrings.xml><?xml version="1.0" encoding="utf-8"?>
<sst xmlns="http://schemas.openxmlformats.org/spreadsheetml/2006/main" count="1504" uniqueCount="492">
  <si>
    <t>TRADICINĖS SPORTO KLUBO COSMA VASAROS TAURĖS VARŽYBOS 2022</t>
  </si>
  <si>
    <t>2022 m. liepos 1 d., Vilnius</t>
  </si>
  <si>
    <t>Šuolis į tolį vyrams</t>
  </si>
  <si>
    <t>Bandymai</t>
  </si>
  <si>
    <t>Eilė</t>
  </si>
  <si>
    <t>Nr.</t>
  </si>
  <si>
    <t>Vardas</t>
  </si>
  <si>
    <t>Pavardė</t>
  </si>
  <si>
    <t>Gim.data</t>
  </si>
  <si>
    <t>Miestas</t>
  </si>
  <si>
    <t>SUC</t>
  </si>
  <si>
    <t>Klubas</t>
  </si>
  <si>
    <t>Taškai</t>
  </si>
  <si>
    <t>Rez.</t>
  </si>
  <si>
    <t>Kv.l.</t>
  </si>
  <si>
    <t>Treneris</t>
  </si>
  <si>
    <t>Laurynas</t>
  </si>
  <si>
    <t>Vičas</t>
  </si>
  <si>
    <t>1997-06-15</t>
  </si>
  <si>
    <t>Vilnius</t>
  </si>
  <si>
    <t>SSC</t>
  </si>
  <si>
    <t>A.Tolstiks,A.Bajoras</t>
  </si>
  <si>
    <t>Rytis Kasparas</t>
  </si>
  <si>
    <t>Šapka</t>
  </si>
  <si>
    <t>2002-12-19</t>
  </si>
  <si>
    <t>COSMA</t>
  </si>
  <si>
    <t>A.Tolstiks,K.Šapka</t>
  </si>
  <si>
    <t>Tomas</t>
  </si>
  <si>
    <t>Lotužis</t>
  </si>
  <si>
    <t>1992-12-30</t>
  </si>
  <si>
    <t>Vilnius,Skuodas</t>
  </si>
  <si>
    <t>A.Tolstiks, K.Šapka</t>
  </si>
  <si>
    <t>Marius</t>
  </si>
  <si>
    <t>Vadeikis</t>
  </si>
  <si>
    <t>1989-08-02</t>
  </si>
  <si>
    <t>Kaunas</t>
  </si>
  <si>
    <t>K.Vadeikytė</t>
  </si>
  <si>
    <t>Artūras</t>
  </si>
  <si>
    <t>Raklevičius</t>
  </si>
  <si>
    <t>1999-03-31</t>
  </si>
  <si>
    <t>A.Tolstiks,</t>
  </si>
  <si>
    <t>I.Krakoviak-Tolstika</t>
  </si>
  <si>
    <t>X</t>
  </si>
  <si>
    <t>-0,0</t>
  </si>
  <si>
    <t>2,1</t>
  </si>
  <si>
    <t>Vieta</t>
  </si>
  <si>
    <t>100 m bėgimas vyrams</t>
  </si>
  <si>
    <t>bėgimas iš</t>
  </si>
  <si>
    <t>SB</t>
  </si>
  <si>
    <t>Takas</t>
  </si>
  <si>
    <t>Par.bėg.</t>
  </si>
  <si>
    <t>Vėjas</t>
  </si>
  <si>
    <t>R.l.</t>
  </si>
  <si>
    <t>Finalas</t>
  </si>
  <si>
    <t>Rytis</t>
  </si>
  <si>
    <t>Ašmena</t>
  </si>
  <si>
    <t>2001-06-29</t>
  </si>
  <si>
    <t>Elektrėnai, Kaunas</t>
  </si>
  <si>
    <t>"Startas", ESC</t>
  </si>
  <si>
    <t>KMK</t>
  </si>
  <si>
    <t>A.Gavėnas, A.Valatkevičius</t>
  </si>
  <si>
    <t>11.57</t>
  </si>
  <si>
    <t>Keršulis</t>
  </si>
  <si>
    <t>2001-11-10</t>
  </si>
  <si>
    <t>Lietuva</t>
  </si>
  <si>
    <t>A.Durant</t>
  </si>
  <si>
    <t>Dovydas</t>
  </si>
  <si>
    <t>Jocius</t>
  </si>
  <si>
    <t>2004-01-19</t>
  </si>
  <si>
    <t>Raseiniai</t>
  </si>
  <si>
    <t>KKSC</t>
  </si>
  <si>
    <t>"Šokliukas"</t>
  </si>
  <si>
    <t>A. Petrokas</t>
  </si>
  <si>
    <t>10,70</t>
  </si>
  <si>
    <t>Danas</t>
  </si>
  <si>
    <t>Sodaitis</t>
  </si>
  <si>
    <t>1989-04-25</t>
  </si>
  <si>
    <t>LPAK</t>
  </si>
  <si>
    <t>M.Skrabulis</t>
  </si>
  <si>
    <t>11.00w, 11.17</t>
  </si>
  <si>
    <t>Maksim</t>
  </si>
  <si>
    <t>Kraskovskij</t>
  </si>
  <si>
    <t>2002-01-21</t>
  </si>
  <si>
    <t>A.Izergin</t>
  </si>
  <si>
    <t>11.54</t>
  </si>
  <si>
    <t>Kristupas</t>
  </si>
  <si>
    <t>Seikauskas</t>
  </si>
  <si>
    <t>2001-05-07</t>
  </si>
  <si>
    <t>Startas</t>
  </si>
  <si>
    <t>A.Dobregienė, M.Vadeikis</t>
  </si>
  <si>
    <t>10,73</t>
  </si>
  <si>
    <t>Giedrius</t>
  </si>
  <si>
    <t>Rupeika</t>
  </si>
  <si>
    <t>1992-09-15</t>
  </si>
  <si>
    <t>10.70</t>
  </si>
  <si>
    <t>Deimantas</t>
  </si>
  <si>
    <t>Špučys</t>
  </si>
  <si>
    <t>1991-04-19</t>
  </si>
  <si>
    <t>Klaipėda</t>
  </si>
  <si>
    <t>„Be1“</t>
  </si>
  <si>
    <t>D.Senkus</t>
  </si>
  <si>
    <t>11.13w, 11.24</t>
  </si>
  <si>
    <t>Arminas</t>
  </si>
  <si>
    <t>Šeštokas</t>
  </si>
  <si>
    <t>2001-04-19</t>
  </si>
  <si>
    <t>Alytus</t>
  </si>
  <si>
    <t>ASRC, VU</t>
  </si>
  <si>
    <t>J.Armonienė, V.Šmidtas</t>
  </si>
  <si>
    <t>Šuolis su kartimi vyrams</t>
  </si>
  <si>
    <t>3.80</t>
  </si>
  <si>
    <t>4.00</t>
  </si>
  <si>
    <t>4.20</t>
  </si>
  <si>
    <t>4.40</t>
  </si>
  <si>
    <t>4.60</t>
  </si>
  <si>
    <t>4.70</t>
  </si>
  <si>
    <t>4.80</t>
  </si>
  <si>
    <t>4.90</t>
  </si>
  <si>
    <t>Danielius</t>
  </si>
  <si>
    <t>Adamavičius</t>
  </si>
  <si>
    <t>2002-02-28</t>
  </si>
  <si>
    <t>O</t>
  </si>
  <si>
    <t>XXX</t>
  </si>
  <si>
    <t>Nikodemas</t>
  </si>
  <si>
    <t>2004-03-30</t>
  </si>
  <si>
    <t>XO</t>
  </si>
  <si>
    <t>Lukas</t>
  </si>
  <si>
    <t>Kolpakovas</t>
  </si>
  <si>
    <t>1998-07-20</t>
  </si>
  <si>
    <t>XXO</t>
  </si>
  <si>
    <t xml:space="preserve">Tomas </t>
  </si>
  <si>
    <t xml:space="preserve">Sabašinskas </t>
  </si>
  <si>
    <t>2000-03-15</t>
  </si>
  <si>
    <t xml:space="preserve">Kaunas </t>
  </si>
  <si>
    <t xml:space="preserve">Startas </t>
  </si>
  <si>
    <t xml:space="preserve">I. Jakubaitytė </t>
  </si>
  <si>
    <t>Edgaras</t>
  </si>
  <si>
    <t xml:space="preserve">Benkunskas </t>
  </si>
  <si>
    <t>1999-05-28</t>
  </si>
  <si>
    <t>400 m bėgimas vyrams</t>
  </si>
  <si>
    <t>Rezultatas</t>
  </si>
  <si>
    <t>Mažvydas</t>
  </si>
  <si>
    <t>Bivainis</t>
  </si>
  <si>
    <t>2001-02-08</t>
  </si>
  <si>
    <t>Kaunas, Utena</t>
  </si>
  <si>
    <t>"Startas"</t>
  </si>
  <si>
    <t>"Šilainiai"</t>
  </si>
  <si>
    <t>M.Saliamonas, N.Sabaliauskienė</t>
  </si>
  <si>
    <t>Astrauskas</t>
  </si>
  <si>
    <t>1998-03-24</t>
  </si>
  <si>
    <t>N.Sabaliauskienė</t>
  </si>
  <si>
    <t>Dominykas</t>
  </si>
  <si>
    <t>Kaminskas</t>
  </si>
  <si>
    <t>1999-06-29</t>
  </si>
  <si>
    <t>VU</t>
  </si>
  <si>
    <t>A.Janauskas, J.Armonienė</t>
  </si>
  <si>
    <t>56.85</t>
  </si>
  <si>
    <t>Michail</t>
  </si>
  <si>
    <t>Antonian</t>
  </si>
  <si>
    <t>2005-10-14</t>
  </si>
  <si>
    <t>V. Kozlov P.Žukienė</t>
  </si>
  <si>
    <t>56.52</t>
  </si>
  <si>
    <t>52.49</t>
  </si>
  <si>
    <t>Olegas</t>
  </si>
  <si>
    <t>Ivanikovas</t>
  </si>
  <si>
    <t>1999-11-17</t>
  </si>
  <si>
    <t>P.Žukienė V.Kozlov</t>
  </si>
  <si>
    <t>49,75</t>
  </si>
  <si>
    <t>Aleksandras</t>
  </si>
  <si>
    <t>Visockis</t>
  </si>
  <si>
    <t>1999-02-20</t>
  </si>
  <si>
    <t>Daugpilis</t>
  </si>
  <si>
    <t>A.Domanins</t>
  </si>
  <si>
    <t>50.52</t>
  </si>
  <si>
    <t>Roman</t>
  </si>
  <si>
    <t>55.3</t>
  </si>
  <si>
    <t>Daniel</t>
  </si>
  <si>
    <t>Golovacki</t>
  </si>
  <si>
    <t>1996-02-12</t>
  </si>
  <si>
    <t>Švenčionys</t>
  </si>
  <si>
    <t>ŠRSC</t>
  </si>
  <si>
    <t>G.Michniova, N.Sabaliauskienė</t>
  </si>
  <si>
    <t>49.44</t>
  </si>
  <si>
    <t>2</t>
  </si>
  <si>
    <t>Dariuš</t>
  </si>
  <si>
    <t>Križanovskij</t>
  </si>
  <si>
    <t>1998-06-12</t>
  </si>
  <si>
    <t>48,05</t>
  </si>
  <si>
    <t>3</t>
  </si>
  <si>
    <t>Einius</t>
  </si>
  <si>
    <t>Trumpa</t>
  </si>
  <si>
    <t>1998-06-23</t>
  </si>
  <si>
    <t>A.Gavėnas</t>
  </si>
  <si>
    <t>48.06</t>
  </si>
  <si>
    <t>4</t>
  </si>
  <si>
    <t>46.45</t>
  </si>
  <si>
    <t>5</t>
  </si>
  <si>
    <t>Ilja</t>
  </si>
  <si>
    <t>Petrušenko</t>
  </si>
  <si>
    <t>1999-04-20</t>
  </si>
  <si>
    <t>Liepoja</t>
  </si>
  <si>
    <t>V.Golinskis</t>
  </si>
  <si>
    <t>47.54 PB 47.17</t>
  </si>
  <si>
    <t>Domantas</t>
  </si>
  <si>
    <t>Dobrega</t>
  </si>
  <si>
    <t>1999-05-03</t>
  </si>
  <si>
    <t>A.Dobregienė M.Vadeikis</t>
  </si>
  <si>
    <t>49,25</t>
  </si>
  <si>
    <t>Suvestinė</t>
  </si>
  <si>
    <t xml:space="preserve">Vieta </t>
  </si>
  <si>
    <t>800 m bėgimas moterims</t>
  </si>
  <si>
    <t>Finalinis bėgimas</t>
  </si>
  <si>
    <t>Gabija</t>
  </si>
  <si>
    <t>Galvydytė</t>
  </si>
  <si>
    <t>2000-01-17</t>
  </si>
  <si>
    <t>Jonava, Kaunas</t>
  </si>
  <si>
    <t>A.Gavėnas, V.Lebeckienė</t>
  </si>
  <si>
    <t>2:01.76</t>
  </si>
  <si>
    <t>Eglė</t>
  </si>
  <si>
    <t>Vaitulevičiūtė</t>
  </si>
  <si>
    <t>2002-06-09</t>
  </si>
  <si>
    <t>2:10.49</t>
  </si>
  <si>
    <t>Karolina</t>
  </si>
  <si>
    <t>Mockaitytė</t>
  </si>
  <si>
    <t>1996-12-01</t>
  </si>
  <si>
    <t>Kelmė</t>
  </si>
  <si>
    <t>SC</t>
  </si>
  <si>
    <t>M.Norbutas</t>
  </si>
  <si>
    <t>2:12.68</t>
  </si>
  <si>
    <t>Vytautė</t>
  </si>
  <si>
    <t>Budavičienė</t>
  </si>
  <si>
    <t>1995-01-19</t>
  </si>
  <si>
    <t>Kaišiadorys</t>
  </si>
  <si>
    <t>Č.Kundrotas</t>
  </si>
  <si>
    <t>Ramunė</t>
  </si>
  <si>
    <t>Klybaitė</t>
  </si>
  <si>
    <t>1999-07-07</t>
  </si>
  <si>
    <t>Pakruojis</t>
  </si>
  <si>
    <t>Pakr.KKSC</t>
  </si>
  <si>
    <t>A. Buliuolis, M. Diliūnas</t>
  </si>
  <si>
    <t>2:17.10</t>
  </si>
  <si>
    <t>Elina</t>
  </si>
  <si>
    <t>Gumarova</t>
  </si>
  <si>
    <t>2000-08-23</t>
  </si>
  <si>
    <t>2:14.68</t>
  </si>
  <si>
    <t>800 m bėgimas vyrams</t>
  </si>
  <si>
    <t>Osvaldas</t>
  </si>
  <si>
    <t>Vrubliauskas</t>
  </si>
  <si>
    <t>1996-12-10</t>
  </si>
  <si>
    <t>savarankiškai</t>
  </si>
  <si>
    <t>1:56,72</t>
  </si>
  <si>
    <t>Justinas</t>
  </si>
  <si>
    <t>Laurinaitis</t>
  </si>
  <si>
    <t>1996-05-16</t>
  </si>
  <si>
    <t>Klaipėda,Vilnius</t>
  </si>
  <si>
    <t>Kl. LAM</t>
  </si>
  <si>
    <t>J.Garalevičius, M.Krakys</t>
  </si>
  <si>
    <t>1:56,24</t>
  </si>
  <si>
    <t>Algimantas</t>
  </si>
  <si>
    <t>Žemaitaitis</t>
  </si>
  <si>
    <t>1998-01-13</t>
  </si>
  <si>
    <t>P.Žukienė, V.Kozlov</t>
  </si>
  <si>
    <t>1:59.55</t>
  </si>
  <si>
    <t>Erikas</t>
  </si>
  <si>
    <t>Ivanovas</t>
  </si>
  <si>
    <t>2001-08-05</t>
  </si>
  <si>
    <t>D.Jankauskaitė, I.Krakoviak-Tolstika</t>
  </si>
  <si>
    <t>2:02.40</t>
  </si>
  <si>
    <t>Simas</t>
  </si>
  <si>
    <t>Bertašius</t>
  </si>
  <si>
    <t>1993-10-31</t>
  </si>
  <si>
    <t>E.Petrokas, J.Garalevičius</t>
  </si>
  <si>
    <t>1:51,03</t>
  </si>
  <si>
    <t>Benediktas</t>
  </si>
  <si>
    <t>Mickus</t>
  </si>
  <si>
    <t>1997-03-26</t>
  </si>
  <si>
    <t>M.Krakys</t>
  </si>
  <si>
    <t>1:51.57</t>
  </si>
  <si>
    <t>Arnas</t>
  </si>
  <si>
    <t>Gabrėnas</t>
  </si>
  <si>
    <t>1994-08-23</t>
  </si>
  <si>
    <t>LSR</t>
  </si>
  <si>
    <t>J.Žakaitis</t>
  </si>
  <si>
    <t>1:51.12</t>
  </si>
  <si>
    <t>Nikita</t>
  </si>
  <si>
    <t>Bogdanovs</t>
  </si>
  <si>
    <t>2002-12-02</t>
  </si>
  <si>
    <t>1:54.89  PB1:52.89</t>
  </si>
  <si>
    <t>Rokas</t>
  </si>
  <si>
    <t>Elektrėnai</t>
  </si>
  <si>
    <t>ESC</t>
  </si>
  <si>
    <t>A.Valatkevičius, J.Žakaitis</t>
  </si>
  <si>
    <t>1:54.90</t>
  </si>
  <si>
    <t>Einaras</t>
  </si>
  <si>
    <t>Borisenko</t>
  </si>
  <si>
    <t>2004-03-22</t>
  </si>
  <si>
    <t>1:54.86</t>
  </si>
  <si>
    <t>Šuolis į aukštį moterims</t>
  </si>
  <si>
    <t>Ilona</t>
  </si>
  <si>
    <t>Zaskalko</t>
  </si>
  <si>
    <t>1998-12-29</t>
  </si>
  <si>
    <t>Ukraina</t>
  </si>
  <si>
    <t>xxx</t>
  </si>
  <si>
    <t>Gabriela</t>
  </si>
  <si>
    <t>Liminovič</t>
  </si>
  <si>
    <t>2004-01-24</t>
  </si>
  <si>
    <t>o</t>
  </si>
  <si>
    <t>xo</t>
  </si>
  <si>
    <t>xxo</t>
  </si>
  <si>
    <t>E. Žiupkienė</t>
  </si>
  <si>
    <t>Elzė Viktorija</t>
  </si>
  <si>
    <t>Kazlauskaitė</t>
  </si>
  <si>
    <t>2001-10-18</t>
  </si>
  <si>
    <t>DVA</t>
  </si>
  <si>
    <t>T.Krasauskienė</t>
  </si>
  <si>
    <t>Gintarė</t>
  </si>
  <si>
    <t>Tirevičiūtė</t>
  </si>
  <si>
    <t>2000-05-26</t>
  </si>
  <si>
    <t>Palanga</t>
  </si>
  <si>
    <t>PSC</t>
  </si>
  <si>
    <t>A.Bajoras, D.Rauktys</t>
  </si>
  <si>
    <t>Evelina</t>
  </si>
  <si>
    <t xml:space="preserve">Bukauskaitė </t>
  </si>
  <si>
    <t>2004-02-08</t>
  </si>
  <si>
    <t xml:space="preserve">A.Gavelytė </t>
  </si>
  <si>
    <t>Katerina</t>
  </si>
  <si>
    <t>Shastun</t>
  </si>
  <si>
    <t>1997-12-21</t>
  </si>
  <si>
    <t>V. Ispravnikova</t>
  </si>
  <si>
    <t>Urtė</t>
  </si>
  <si>
    <t>Baikštytė</t>
  </si>
  <si>
    <t>1999-05-08</t>
  </si>
  <si>
    <t>Šiauliai</t>
  </si>
  <si>
    <t>ŠLASC</t>
  </si>
  <si>
    <t>"Piramidė"</t>
  </si>
  <si>
    <t>xxxx</t>
  </si>
  <si>
    <t>x</t>
  </si>
  <si>
    <t>J.Baikštienė</t>
  </si>
  <si>
    <t>Airinė</t>
  </si>
  <si>
    <t>Palšytė</t>
  </si>
  <si>
    <t>1992-07-13</t>
  </si>
  <si>
    <t>NM</t>
  </si>
  <si>
    <t>Šuolis į tolį moterims</t>
  </si>
  <si>
    <t>Jogailė</t>
  </si>
  <si>
    <t>Petrokaitė</t>
  </si>
  <si>
    <t>1995-09-30</t>
  </si>
  <si>
    <t>SM</t>
  </si>
  <si>
    <t>E. Petrokas</t>
  </si>
  <si>
    <t>Luka</t>
  </si>
  <si>
    <t xml:space="preserve">Garšvaitė </t>
  </si>
  <si>
    <t>2001-03-25</t>
  </si>
  <si>
    <t>KSM</t>
  </si>
  <si>
    <t>Austė</t>
  </si>
  <si>
    <t>Macijauskaitė</t>
  </si>
  <si>
    <t>2000-08-18</t>
  </si>
  <si>
    <t>I A</t>
  </si>
  <si>
    <t xml:space="preserve"> M.Vadeikis</t>
  </si>
  <si>
    <t>Emilija</t>
  </si>
  <si>
    <t>Strupaitė</t>
  </si>
  <si>
    <t>2002-10-10</t>
  </si>
  <si>
    <t>VU, ŠLASC</t>
  </si>
  <si>
    <t>II A</t>
  </si>
  <si>
    <t>Elena</t>
  </si>
  <si>
    <t>Jasaitė</t>
  </si>
  <si>
    <t>2003-09-06</t>
  </si>
  <si>
    <t>-</t>
  </si>
  <si>
    <t>L.Juchnevičienė</t>
  </si>
  <si>
    <t>Ema</t>
  </si>
  <si>
    <t>Vitkauskaitė</t>
  </si>
  <si>
    <t>2005-02-13</t>
  </si>
  <si>
    <t xml:space="preserve">Ukraina </t>
  </si>
  <si>
    <t>TSM</t>
  </si>
  <si>
    <t>Disko metimas moterims</t>
  </si>
  <si>
    <t>Ieva</t>
  </si>
  <si>
    <t>Zarankaitė</t>
  </si>
  <si>
    <t>1994-11-23</t>
  </si>
  <si>
    <t>Utena</t>
  </si>
  <si>
    <t>UDSC</t>
  </si>
  <si>
    <t>ULAK</t>
  </si>
  <si>
    <t>V.Zarankienė</t>
  </si>
  <si>
    <t>Sonata</t>
  </si>
  <si>
    <t>Rudytė</t>
  </si>
  <si>
    <t>2001-02-14</t>
  </si>
  <si>
    <t>Vilnius,Rokiškis</t>
  </si>
  <si>
    <t xml:space="preserve">J.Radžius, R.Šinkūnas </t>
  </si>
  <si>
    <t>2000-12-22</t>
  </si>
  <si>
    <t>Disko metimas vyrams</t>
  </si>
  <si>
    <t>Mykolas</t>
  </si>
  <si>
    <t>Alekna</t>
  </si>
  <si>
    <t>2002-09-18</t>
  </si>
  <si>
    <t>„Jusis Training“</t>
  </si>
  <si>
    <t xml:space="preserve"> -  </t>
  </si>
  <si>
    <t xml:space="preserve"> - </t>
  </si>
  <si>
    <t>M.Jusis</t>
  </si>
  <si>
    <t>Martynas</t>
  </si>
  <si>
    <t>2000-08-25</t>
  </si>
  <si>
    <t>Aleksas</t>
  </si>
  <si>
    <t>Abromavičius</t>
  </si>
  <si>
    <t>1984-12-06</t>
  </si>
  <si>
    <t>M.Jusis, P.Gelažius</t>
  </si>
  <si>
    <t>Poška</t>
  </si>
  <si>
    <t>1996-01-10</t>
  </si>
  <si>
    <t>Kaunas, Vilnius</t>
  </si>
  <si>
    <t>R.Ubartas, V.Kidykas</t>
  </si>
  <si>
    <t>200 m bėgimas moterims</t>
  </si>
  <si>
    <t>Smiltė</t>
  </si>
  <si>
    <t>Sukristovaitė</t>
  </si>
  <si>
    <t>2005-09-01</t>
  </si>
  <si>
    <t>J.Strumskytė-Razgūnė, T.Zalatoris</t>
  </si>
  <si>
    <t>28,94</t>
  </si>
  <si>
    <t>Viltė</t>
  </si>
  <si>
    <t>Juknaitė</t>
  </si>
  <si>
    <t>2005-11-08</t>
  </si>
  <si>
    <t>DQ</t>
  </si>
  <si>
    <t>Dovilė</t>
  </si>
  <si>
    <t>Bedalytė</t>
  </si>
  <si>
    <t>2004-08-05</t>
  </si>
  <si>
    <t>Saulė</t>
  </si>
  <si>
    <t>2005-09-27</t>
  </si>
  <si>
    <t>Rokiškis, Vilnius</t>
  </si>
  <si>
    <t>Ozo gim., SSC</t>
  </si>
  <si>
    <t>T.Krasauskienė, V.Čereška</t>
  </si>
  <si>
    <t>Giedrė</t>
  </si>
  <si>
    <t>Bernotaitė</t>
  </si>
  <si>
    <t>2004-05-09</t>
  </si>
  <si>
    <t>27,93</t>
  </si>
  <si>
    <t>Oksana</t>
  </si>
  <si>
    <t>Choda</t>
  </si>
  <si>
    <t>1979-06-02</t>
  </si>
  <si>
    <t>V.Baronienė</t>
  </si>
  <si>
    <t>28,03</t>
  </si>
  <si>
    <t>2v</t>
  </si>
  <si>
    <t>Erika</t>
  </si>
  <si>
    <t>Krūminaitė</t>
  </si>
  <si>
    <t>1998-04-24</t>
  </si>
  <si>
    <t>26,60</t>
  </si>
  <si>
    <t>Akvilė</t>
  </si>
  <si>
    <t>Jonauskytė</t>
  </si>
  <si>
    <t>2000-09-18</t>
  </si>
  <si>
    <t>J.Čižaukas, M.Krakys</t>
  </si>
  <si>
    <t>25,60</t>
  </si>
  <si>
    <t>Diana</t>
  </si>
  <si>
    <t>Viličkaitė</t>
  </si>
  <si>
    <t>2004-09-30</t>
  </si>
  <si>
    <t>Motus Palanga</t>
  </si>
  <si>
    <t>26,32</t>
  </si>
  <si>
    <t>1v</t>
  </si>
  <si>
    <t>6</t>
  </si>
  <si>
    <t>Neda</t>
  </si>
  <si>
    <t>Lasickaitė</t>
  </si>
  <si>
    <t>2004-10-27</t>
  </si>
  <si>
    <t>Kotryna</t>
  </si>
  <si>
    <t>Uzialaitė</t>
  </si>
  <si>
    <t>2004-06-13</t>
  </si>
  <si>
    <t>25,50</t>
  </si>
  <si>
    <t>25,36</t>
  </si>
  <si>
    <t>Andriukaitytė</t>
  </si>
  <si>
    <t>2000-03-09</t>
  </si>
  <si>
    <t>23.90</t>
  </si>
  <si>
    <t>Airūnė</t>
  </si>
  <si>
    <t>Čegytė</t>
  </si>
  <si>
    <t>2004-04-26</t>
  </si>
  <si>
    <t>"Vytis"</t>
  </si>
  <si>
    <t>D. Vrubliauskas</t>
  </si>
  <si>
    <t>25.51</t>
  </si>
  <si>
    <t>6v</t>
  </si>
  <si>
    <t>2340</t>
  </si>
  <si>
    <t>7v</t>
  </si>
  <si>
    <t>2390</t>
  </si>
  <si>
    <t>Šuolis į aukštį vyrams</t>
  </si>
  <si>
    <t>Filip</t>
  </si>
  <si>
    <t>Mrcic</t>
  </si>
  <si>
    <t>1999-03-19</t>
  </si>
  <si>
    <t>Kroatija</t>
  </si>
  <si>
    <t>Augustas</t>
  </si>
  <si>
    <t xml:space="preserve">Bukauskas </t>
  </si>
  <si>
    <t>2001-11-09</t>
  </si>
  <si>
    <t xml:space="preserve">A.Baranauskas </t>
  </si>
  <si>
    <t>Serhiy</t>
  </si>
  <si>
    <t>Slisenko</t>
  </si>
  <si>
    <t>1996-12-29</t>
  </si>
  <si>
    <t>Mantas</t>
  </si>
  <si>
    <t>Liekis</t>
  </si>
  <si>
    <t>1996-04-26</t>
  </si>
  <si>
    <t>"Maratonas"</t>
  </si>
  <si>
    <t>M.Liekis</t>
  </si>
  <si>
    <t>Juozas</t>
  </si>
  <si>
    <t>Baikštys</t>
  </si>
  <si>
    <t>1998-03-18</t>
  </si>
  <si>
    <t>Adrijus</t>
  </si>
  <si>
    <t xml:space="preserve">Glebauskas </t>
  </si>
  <si>
    <t>1994-11-20</t>
  </si>
  <si>
    <t xml:space="preserve">A.Baranauskas , A.Gavelytė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</si>
</sst>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yyyy\-mm\-dd;@"/>
    <numFmt numFmtId="165" formatCode="0.0"/>
    <numFmt numFmtId="166" formatCode="0.000"/>
    <numFmt numFmtId="167" formatCode="m:ss.00"/>
    <numFmt numFmtId="168" formatCode="ss.00"/>
  </numFmts>
  <fonts count="48" x14ac:knownFonts="1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</font>
    <font>
      <sz val="10"/>
      <name val="Arial"/>
      <family val="2"/>
      <charset val="186"/>
    </font>
    <font>
      <b/>
      <sz val="16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sz val="16"/>
      <name val="Times New Roman"/>
      <family val="1"/>
    </font>
    <font>
      <sz val="8"/>
      <name val="Times New Roman"/>
      <family val="1"/>
    </font>
    <font>
      <sz val="13"/>
      <name val="Times New Roman"/>
      <family val="1"/>
      <charset val="186"/>
    </font>
    <font>
      <b/>
      <sz val="12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Arial"/>
      <family val="2"/>
    </font>
    <font>
      <b/>
      <sz val="8"/>
      <color indexed="8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sz val="10"/>
      <color indexed="9"/>
      <name val="Times New Roman"/>
      <family val="1"/>
    </font>
    <font>
      <b/>
      <sz val="10"/>
      <color theme="0"/>
      <name val="Times New Roman"/>
      <family val="1"/>
    </font>
    <font>
      <b/>
      <sz val="16"/>
      <name val="Times New Roman"/>
      <family val="1"/>
      <charset val="186"/>
    </font>
    <font>
      <b/>
      <i/>
      <sz val="10"/>
      <name val="Times New Roman"/>
      <family val="1"/>
    </font>
    <font>
      <sz val="8"/>
      <name val="Times New Roman"/>
      <family val="1"/>
      <charset val="186"/>
    </font>
    <font>
      <sz val="11"/>
      <name val="Times New Roman"/>
      <family val="1"/>
    </font>
    <font>
      <b/>
      <sz val="16"/>
      <color indexed="8"/>
      <name val="Times New Roman"/>
      <family val="1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7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2"/>
      <color indexed="8"/>
      <name val="Times New Roman"/>
      <family val="1"/>
    </font>
    <font>
      <b/>
      <sz val="2"/>
      <color indexed="8"/>
      <name val="Times New Roman"/>
      <family val="1"/>
    </font>
    <font>
      <sz val="8"/>
      <color indexed="8"/>
      <name val="Times New Roman"/>
      <family val="1"/>
    </font>
    <font>
      <sz val="7"/>
      <name val="Times New Roman"/>
      <family val="1"/>
      <charset val="186"/>
    </font>
    <font>
      <sz val="6"/>
      <color indexed="9"/>
      <name val="Times New Roman"/>
      <family val="1"/>
    </font>
    <font>
      <sz val="9"/>
      <name val="Times New Roman"/>
      <family val="1"/>
    </font>
    <font>
      <sz val="10"/>
      <color indexed="8"/>
      <name val="Arial"/>
      <family val="2"/>
      <charset val="186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6"/>
      <name val="Times New Roman"/>
      <family val="1"/>
    </font>
    <font>
      <b/>
      <sz val="6"/>
      <name val="Times New Roman"/>
      <family val="1"/>
    </font>
    <font>
      <sz val="10"/>
      <name val="Times New Roman"/>
      <family val="1"/>
      <charset val="186"/>
    </font>
    <font>
      <sz val="10"/>
      <color theme="0"/>
      <name val="Times New Roman"/>
      <family val="1"/>
    </font>
    <font>
      <b/>
      <sz val="11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38" fillId="0" borderId="0"/>
    <xf numFmtId="0" fontId="15" fillId="0" borderId="0"/>
    <xf numFmtId="0" fontId="1" fillId="0" borderId="0"/>
    <xf numFmtId="0" fontId="15" fillId="0" borderId="0"/>
    <xf numFmtId="0" fontId="15" fillId="0" borderId="0"/>
  </cellStyleXfs>
  <cellXfs count="377">
    <xf numFmtId="0" fontId="0" fillId="0" borderId="0" xfId="0"/>
    <xf numFmtId="0" fontId="2" fillId="0" borderId="0" xfId="0" applyFont="1"/>
    <xf numFmtId="0" fontId="4" fillId="0" borderId="0" xfId="1" applyFont="1"/>
    <xf numFmtId="49" fontId="2" fillId="0" borderId="0" xfId="1" applyNumberFormat="1" applyFont="1" applyAlignment="1">
      <alignment horizontal="center"/>
    </xf>
    <xf numFmtId="49" fontId="5" fillId="0" borderId="0" xfId="1" applyNumberFormat="1" applyFont="1"/>
    <xf numFmtId="49" fontId="6" fillId="0" borderId="0" xfId="1" applyNumberFormat="1" applyFont="1" applyAlignment="1">
      <alignment horizontal="right"/>
    </xf>
    <xf numFmtId="0" fontId="7" fillId="0" borderId="0" xfId="2" applyFont="1"/>
    <xf numFmtId="49" fontId="8" fillId="0" borderId="0" xfId="1" applyNumberFormat="1" applyFont="1"/>
    <xf numFmtId="49" fontId="9" fillId="0" borderId="0" xfId="3" applyNumberFormat="1" applyFont="1"/>
    <xf numFmtId="0" fontId="10" fillId="0" borderId="0" xfId="1" applyFont="1" applyAlignment="1">
      <alignment vertical="center"/>
    </xf>
    <xf numFmtId="49" fontId="11" fillId="0" borderId="0" xfId="1" applyNumberFormat="1" applyFont="1" applyAlignment="1">
      <alignment horizontal="right"/>
    </xf>
    <xf numFmtId="0" fontId="5" fillId="0" borderId="0" xfId="1" applyFont="1"/>
    <xf numFmtId="49" fontId="2" fillId="0" borderId="0" xfId="1" applyNumberFormat="1" applyFont="1" applyAlignment="1">
      <alignment horizontal="left"/>
    </xf>
    <xf numFmtId="0" fontId="5" fillId="0" borderId="0" xfId="1" applyFont="1" applyAlignment="1">
      <alignment horizontal="center"/>
    </xf>
    <xf numFmtId="49" fontId="5" fillId="0" borderId="0" xfId="1" applyNumberFormat="1" applyFont="1" applyAlignment="1">
      <alignment horizontal="center"/>
    </xf>
    <xf numFmtId="0" fontId="2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49" fontId="12" fillId="0" borderId="0" xfId="1" applyNumberFormat="1" applyFont="1" applyAlignment="1">
      <alignment horizontal="right"/>
    </xf>
    <xf numFmtId="49" fontId="8" fillId="0" borderId="0" xfId="1" applyNumberFormat="1" applyFont="1" applyAlignment="1">
      <alignment horizontal="center"/>
    </xf>
    <xf numFmtId="0" fontId="11" fillId="0" borderId="0" xfId="1" applyFont="1"/>
    <xf numFmtId="0" fontId="8" fillId="0" borderId="0" xfId="1" applyFont="1"/>
    <xf numFmtId="0" fontId="13" fillId="0" borderId="4" xfId="1" applyFont="1" applyBorder="1" applyAlignment="1">
      <alignment horizontal="center" vertical="center"/>
    </xf>
    <xf numFmtId="49" fontId="13" fillId="0" borderId="5" xfId="1" applyNumberFormat="1" applyFont="1" applyBorder="1" applyAlignment="1">
      <alignment horizontal="center" vertical="center"/>
    </xf>
    <xf numFmtId="49" fontId="13" fillId="0" borderId="6" xfId="1" applyNumberFormat="1" applyFont="1" applyBorder="1" applyAlignment="1">
      <alignment horizontal="right" vertical="center"/>
    </xf>
    <xf numFmtId="49" fontId="13" fillId="0" borderId="7" xfId="1" applyNumberFormat="1" applyFont="1" applyBorder="1" applyAlignment="1">
      <alignment horizontal="left" vertical="center"/>
    </xf>
    <xf numFmtId="49" fontId="14" fillId="0" borderId="5" xfId="1" applyNumberFormat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6" fillId="0" borderId="5" xfId="4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7" fillId="0" borderId="0" xfId="1" applyFont="1"/>
    <xf numFmtId="0" fontId="13" fillId="0" borderId="0" xfId="1" applyFont="1"/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right"/>
    </xf>
    <xf numFmtId="0" fontId="11" fillId="0" borderId="16" xfId="1" applyFont="1" applyBorder="1" applyAlignment="1">
      <alignment horizontal="left"/>
    </xf>
    <xf numFmtId="164" fontId="8" fillId="0" borderId="14" xfId="1" applyNumberFormat="1" applyFont="1" applyBorder="1" applyAlignment="1">
      <alignment horizontal="center"/>
    </xf>
    <xf numFmtId="0" fontId="18" fillId="0" borderId="14" xfId="1" applyFont="1" applyBorder="1" applyAlignment="1">
      <alignment horizontal="left"/>
    </xf>
    <xf numFmtId="49" fontId="8" fillId="0" borderId="15" xfId="1" applyNumberFormat="1" applyFont="1" applyBorder="1" applyAlignment="1">
      <alignment horizontal="left"/>
    </xf>
    <xf numFmtId="2" fontId="5" fillId="0" borderId="17" xfId="1" applyNumberFormat="1" applyFont="1" applyBorder="1" applyAlignment="1">
      <alignment horizontal="center"/>
    </xf>
    <xf numFmtId="1" fontId="8" fillId="0" borderId="14" xfId="1" applyNumberFormat="1" applyFont="1" applyBorder="1" applyAlignment="1">
      <alignment horizontal="center"/>
    </xf>
    <xf numFmtId="2" fontId="11" fillId="0" borderId="14" xfId="1" applyNumberFormat="1" applyFont="1" applyBorder="1" applyAlignment="1">
      <alignment horizontal="center"/>
    </xf>
    <xf numFmtId="2" fontId="5" fillId="0" borderId="14" xfId="1" applyNumberFormat="1" applyFont="1" applyBorder="1" applyAlignment="1">
      <alignment horizontal="center"/>
    </xf>
    <xf numFmtId="0" fontId="8" fillId="0" borderId="14" xfId="1" applyFont="1" applyBorder="1" applyAlignment="1">
      <alignment horizontal="left" wrapText="1"/>
    </xf>
    <xf numFmtId="0" fontId="19" fillId="0" borderId="18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5" fillId="0" borderId="19" xfId="1" applyFont="1" applyBorder="1" applyAlignment="1">
      <alignment horizontal="right"/>
    </xf>
    <xf numFmtId="0" fontId="11" fillId="0" borderId="20" xfId="1" applyFont="1" applyBorder="1" applyAlignment="1">
      <alignment horizontal="left"/>
    </xf>
    <xf numFmtId="49" fontId="8" fillId="0" borderId="18" xfId="1" applyNumberFormat="1" applyFont="1" applyBorder="1" applyAlignment="1">
      <alignment horizontal="center"/>
    </xf>
    <xf numFmtId="0" fontId="18" fillId="0" borderId="18" xfId="1" applyFont="1" applyBorder="1" applyAlignment="1">
      <alignment horizontal="left"/>
    </xf>
    <xf numFmtId="49" fontId="8" fillId="0" borderId="19" xfId="1" applyNumberFormat="1" applyFont="1" applyBorder="1" applyAlignment="1">
      <alignment horizontal="left"/>
    </xf>
    <xf numFmtId="165" fontId="8" fillId="0" borderId="17" xfId="1" applyNumberFormat="1" applyFont="1" applyBorder="1" applyAlignment="1">
      <alignment horizontal="center"/>
    </xf>
    <xf numFmtId="1" fontId="8" fillId="0" borderId="18" xfId="1" applyNumberFormat="1" applyFont="1" applyBorder="1" applyAlignment="1">
      <alignment horizontal="center"/>
    </xf>
    <xf numFmtId="2" fontId="20" fillId="0" borderId="18" xfId="1" applyNumberFormat="1" applyFont="1" applyBorder="1" applyAlignment="1">
      <alignment horizontal="center"/>
    </xf>
    <xf numFmtId="2" fontId="19" fillId="0" borderId="18" xfId="1" applyNumberFormat="1" applyFont="1" applyBorder="1" applyAlignment="1">
      <alignment horizontal="center"/>
    </xf>
    <xf numFmtId="0" fontId="8" fillId="0" borderId="18" xfId="1" applyFont="1" applyBorder="1" applyAlignment="1">
      <alignment horizontal="left" wrapText="1"/>
    </xf>
    <xf numFmtId="49" fontId="11" fillId="0" borderId="0" xfId="1" applyNumberFormat="1" applyFont="1"/>
    <xf numFmtId="49" fontId="8" fillId="0" borderId="17" xfId="1" applyNumberFormat="1" applyFont="1" applyBorder="1" applyAlignment="1">
      <alignment horizontal="center"/>
    </xf>
    <xf numFmtId="1" fontId="17" fillId="0" borderId="14" xfId="1" applyNumberFormat="1" applyFont="1" applyBorder="1" applyAlignment="1">
      <alignment horizontal="center"/>
    </xf>
    <xf numFmtId="1" fontId="17" fillId="0" borderId="18" xfId="1" applyNumberFormat="1" applyFont="1" applyBorder="1" applyAlignment="1">
      <alignment horizontal="center"/>
    </xf>
    <xf numFmtId="0" fontId="4" fillId="0" borderId="0" xfId="2" applyFont="1"/>
    <xf numFmtId="0" fontId="7" fillId="0" borderId="0" xfId="2" applyFont="1" applyAlignment="1">
      <alignment horizontal="right"/>
    </xf>
    <xf numFmtId="49" fontId="7" fillId="0" borderId="0" xfId="2" applyNumberFormat="1" applyFont="1" applyAlignment="1">
      <alignment horizontal="left"/>
    </xf>
    <xf numFmtId="0" fontId="21" fillId="0" borderId="0" xfId="2" applyFont="1"/>
    <xf numFmtId="49" fontId="8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49" fontId="18" fillId="0" borderId="0" xfId="2" applyNumberFormat="1" applyFont="1"/>
    <xf numFmtId="0" fontId="8" fillId="0" borderId="0" xfId="2" applyFont="1"/>
    <xf numFmtId="0" fontId="10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vertical="center"/>
    </xf>
    <xf numFmtId="49" fontId="7" fillId="0" borderId="0" xfId="2" applyNumberFormat="1" applyFont="1" applyAlignment="1">
      <alignment horizontal="left" vertical="center"/>
    </xf>
    <xf numFmtId="0" fontId="21" fillId="0" borderId="0" xfId="2" applyFont="1" applyAlignment="1">
      <alignment vertical="center"/>
    </xf>
    <xf numFmtId="49" fontId="8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49" fontId="1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4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0" fontId="5" fillId="0" borderId="0" xfId="2" applyFont="1"/>
    <xf numFmtId="49" fontId="5" fillId="0" borderId="0" xfId="2" applyNumberFormat="1" applyFont="1" applyAlignment="1">
      <alignment horizontal="left"/>
    </xf>
    <xf numFmtId="0" fontId="13" fillId="0" borderId="0" xfId="2" applyFont="1"/>
    <xf numFmtId="0" fontId="5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49" fontId="2" fillId="0" borderId="0" xfId="2" applyNumberFormat="1" applyFont="1"/>
    <xf numFmtId="14" fontId="22" fillId="0" borderId="0" xfId="2" applyNumberFormat="1" applyFont="1" applyAlignment="1">
      <alignment horizontal="right"/>
    </xf>
    <xf numFmtId="0" fontId="11" fillId="0" borderId="0" xfId="2" applyFont="1" applyAlignment="1">
      <alignment horizontal="right"/>
    </xf>
    <xf numFmtId="0" fontId="11" fillId="0" borderId="0" xfId="2" applyFont="1" applyAlignment="1">
      <alignment horizontal="center"/>
    </xf>
    <xf numFmtId="0" fontId="11" fillId="0" borderId="0" xfId="2" applyFont="1"/>
    <xf numFmtId="49" fontId="11" fillId="0" borderId="0" xfId="2" applyNumberFormat="1" applyFont="1" applyAlignment="1">
      <alignment horizontal="left"/>
    </xf>
    <xf numFmtId="0" fontId="11" fillId="0" borderId="0" xfId="2" applyFont="1" applyAlignment="1">
      <alignment horizontal="left"/>
    </xf>
    <xf numFmtId="49" fontId="14" fillId="0" borderId="0" xfId="1" applyNumberFormat="1" applyFont="1"/>
    <xf numFmtId="0" fontId="14" fillId="0" borderId="4" xfId="2" applyFont="1" applyBorder="1" applyAlignment="1">
      <alignment horizontal="center"/>
    </xf>
    <xf numFmtId="0" fontId="14" fillId="0" borderId="12" xfId="2" applyFont="1" applyBorder="1" applyAlignment="1">
      <alignment horizontal="center"/>
    </xf>
    <xf numFmtId="0" fontId="14" fillId="0" borderId="6" xfId="2" applyFont="1" applyBorder="1" applyAlignment="1">
      <alignment horizontal="right"/>
    </xf>
    <xf numFmtId="0" fontId="14" fillId="0" borderId="7" xfId="2" applyFont="1" applyBorder="1" applyAlignment="1">
      <alignment horizontal="left"/>
    </xf>
    <xf numFmtId="49" fontId="14" fillId="0" borderId="5" xfId="2" applyNumberFormat="1" applyFont="1" applyBorder="1" applyAlignment="1">
      <alignment horizontal="center"/>
    </xf>
    <xf numFmtId="0" fontId="14" fillId="0" borderId="7" xfId="2" applyFont="1" applyBorder="1" applyAlignment="1">
      <alignment horizontal="center"/>
    </xf>
    <xf numFmtId="0" fontId="14" fillId="0" borderId="5" xfId="2" applyFont="1" applyBorder="1" applyAlignment="1">
      <alignment horizontal="center"/>
    </xf>
    <xf numFmtId="49" fontId="14" fillId="0" borderId="6" xfId="2" applyNumberFormat="1" applyFont="1" applyBorder="1" applyAlignment="1">
      <alignment horizontal="center"/>
    </xf>
    <xf numFmtId="0" fontId="14" fillId="0" borderId="13" xfId="2" applyFont="1" applyBorder="1" applyAlignment="1">
      <alignment horizontal="center"/>
    </xf>
    <xf numFmtId="0" fontId="14" fillId="0" borderId="0" xfId="2" applyFont="1"/>
    <xf numFmtId="0" fontId="14" fillId="0" borderId="21" xfId="2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4" fillId="0" borderId="22" xfId="2" applyFont="1" applyBorder="1" applyAlignment="1">
      <alignment horizontal="right"/>
    </xf>
    <xf numFmtId="0" fontId="14" fillId="0" borderId="21" xfId="2" applyFont="1" applyBorder="1" applyAlignment="1">
      <alignment horizontal="left"/>
    </xf>
    <xf numFmtId="49" fontId="14" fillId="0" borderId="21" xfId="2" applyNumberFormat="1" applyFont="1" applyBorder="1" applyAlignment="1">
      <alignment horizontal="center"/>
    </xf>
    <xf numFmtId="49" fontId="14" fillId="0" borderId="23" xfId="2" applyNumberFormat="1" applyFont="1" applyBorder="1" applyAlignment="1">
      <alignment horizontal="center"/>
    </xf>
    <xf numFmtId="0" fontId="14" fillId="0" borderId="23" xfId="2" applyFont="1" applyBorder="1" applyAlignment="1">
      <alignment horizontal="center"/>
    </xf>
    <xf numFmtId="49" fontId="14" fillId="0" borderId="22" xfId="2" applyNumberFormat="1" applyFont="1" applyBorder="1" applyAlignment="1">
      <alignment horizontal="center"/>
    </xf>
    <xf numFmtId="0" fontId="14" fillId="0" borderId="22" xfId="2" applyFont="1" applyBorder="1" applyAlignment="1">
      <alignment horizontal="center"/>
    </xf>
    <xf numFmtId="0" fontId="5" fillId="0" borderId="17" xfId="2" applyFont="1" applyBorder="1" applyAlignment="1">
      <alignment horizontal="center"/>
    </xf>
    <xf numFmtId="0" fontId="5" fillId="0" borderId="24" xfId="2" applyFont="1" applyBorder="1" applyAlignment="1">
      <alignment horizontal="center"/>
    </xf>
    <xf numFmtId="0" fontId="5" fillId="0" borderId="24" xfId="2" applyFont="1" applyBorder="1" applyAlignment="1">
      <alignment horizontal="right"/>
    </xf>
    <xf numFmtId="0" fontId="11" fillId="0" borderId="25" xfId="2" applyFont="1" applyBorder="1" applyAlignment="1">
      <alignment horizontal="left"/>
    </xf>
    <xf numFmtId="164" fontId="8" fillId="0" borderId="25" xfId="2" applyNumberFormat="1" applyFont="1" applyBorder="1" applyAlignment="1">
      <alignment horizontal="center"/>
    </xf>
    <xf numFmtId="0" fontId="8" fillId="0" borderId="17" xfId="2" applyFont="1" applyBorder="1" applyAlignment="1">
      <alignment horizontal="left"/>
    </xf>
    <xf numFmtId="0" fontId="23" fillId="0" borderId="17" xfId="2" applyFont="1" applyBorder="1" applyAlignment="1">
      <alignment horizontal="left"/>
    </xf>
    <xf numFmtId="1" fontId="17" fillId="0" borderId="17" xfId="2" applyNumberFormat="1" applyFont="1" applyBorder="1" applyAlignment="1">
      <alignment horizontal="center"/>
    </xf>
    <xf numFmtId="2" fontId="11" fillId="0" borderId="17" xfId="0" applyNumberFormat="1" applyFont="1" applyBorder="1" applyAlignment="1">
      <alignment horizontal="center"/>
    </xf>
    <xf numFmtId="165" fontId="8" fillId="0" borderId="17" xfId="0" applyNumberFormat="1" applyFont="1" applyBorder="1" applyAlignment="1">
      <alignment horizontal="center"/>
    </xf>
    <xf numFmtId="166" fontId="8" fillId="0" borderId="17" xfId="0" applyNumberFormat="1" applyFont="1" applyBorder="1" applyAlignment="1">
      <alignment horizontal="center"/>
    </xf>
    <xf numFmtId="2" fontId="24" fillId="0" borderId="17" xfId="0" applyNumberFormat="1" applyFont="1" applyBorder="1" applyAlignment="1">
      <alignment horizontal="center"/>
    </xf>
    <xf numFmtId="0" fontId="8" fillId="0" borderId="17" xfId="2" applyFont="1" applyBorder="1" applyAlignment="1">
      <alignment horizontal="center"/>
    </xf>
    <xf numFmtId="49" fontId="18" fillId="0" borderId="0" xfId="2" applyNumberFormat="1" applyFont="1" applyAlignment="1">
      <alignment horizontal="left"/>
    </xf>
    <xf numFmtId="0" fontId="8" fillId="0" borderId="0" xfId="2" applyFont="1" applyAlignment="1">
      <alignment horizontal="center"/>
    </xf>
    <xf numFmtId="164" fontId="8" fillId="0" borderId="0" xfId="2" applyNumberFormat="1" applyFont="1" applyAlignment="1">
      <alignment horizontal="center"/>
    </xf>
    <xf numFmtId="0" fontId="8" fillId="0" borderId="0" xfId="2" applyFont="1" applyAlignment="1">
      <alignment horizontal="left"/>
    </xf>
    <xf numFmtId="0" fontId="23" fillId="0" borderId="0" xfId="2" applyFont="1" applyAlignment="1">
      <alignment horizontal="left"/>
    </xf>
    <xf numFmtId="1" fontId="17" fillId="0" borderId="0" xfId="2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/>
    </xf>
    <xf numFmtId="0" fontId="25" fillId="0" borderId="0" xfId="4" applyFont="1"/>
    <xf numFmtId="49" fontId="26" fillId="0" borderId="0" xfId="4" applyNumberFormat="1" applyFont="1"/>
    <xf numFmtId="49" fontId="27" fillId="0" borderId="0" xfId="4" applyNumberFormat="1" applyFont="1" applyAlignment="1">
      <alignment horizontal="center"/>
    </xf>
    <xf numFmtId="0" fontId="28" fillId="0" borderId="0" xfId="2" applyFont="1" applyAlignment="1">
      <alignment horizontal="center"/>
    </xf>
    <xf numFmtId="0" fontId="29" fillId="0" borderId="0" xfId="4" applyFont="1" applyAlignment="1">
      <alignment vertical="center"/>
    </xf>
    <xf numFmtId="0" fontId="28" fillId="0" borderId="0" xfId="2" applyFont="1" applyAlignment="1">
      <alignment horizontal="center" vertical="center"/>
    </xf>
    <xf numFmtId="49" fontId="30" fillId="0" borderId="0" xfId="4" applyNumberFormat="1" applyFont="1"/>
    <xf numFmtId="49" fontId="26" fillId="0" borderId="0" xfId="4" applyNumberFormat="1" applyFont="1" applyAlignment="1">
      <alignment horizontal="center"/>
    </xf>
    <xf numFmtId="0" fontId="27" fillId="0" borderId="0" xfId="4" applyFont="1" applyAlignment="1">
      <alignment horizontal="left"/>
    </xf>
    <xf numFmtId="0" fontId="26" fillId="0" borderId="0" xfId="4" applyFont="1" applyAlignment="1">
      <alignment horizontal="center"/>
    </xf>
    <xf numFmtId="49" fontId="29" fillId="0" borderId="0" xfId="4" applyNumberFormat="1" applyFont="1" applyAlignment="1">
      <alignment horizontal="left"/>
    </xf>
    <xf numFmtId="14" fontId="31" fillId="0" borderId="0" xfId="4" applyNumberFormat="1" applyFont="1" applyAlignment="1">
      <alignment horizontal="right"/>
    </xf>
    <xf numFmtId="49" fontId="32" fillId="0" borderId="0" xfId="4" applyNumberFormat="1" applyFont="1" applyAlignment="1">
      <alignment horizontal="center"/>
    </xf>
    <xf numFmtId="0" fontId="33" fillId="0" borderId="0" xfId="4" applyFont="1" applyAlignment="1">
      <alignment horizontal="left"/>
    </xf>
    <xf numFmtId="0" fontId="32" fillId="0" borderId="0" xfId="4" applyFont="1" applyAlignment="1">
      <alignment horizontal="center"/>
    </xf>
    <xf numFmtId="49" fontId="30" fillId="0" borderId="4" xfId="4" applyNumberFormat="1" applyFont="1" applyBorder="1" applyAlignment="1">
      <alignment horizontal="center" vertical="center"/>
    </xf>
    <xf numFmtId="49" fontId="30" fillId="0" borderId="5" xfId="4" applyNumberFormat="1" applyFont="1" applyBorder="1" applyAlignment="1">
      <alignment horizontal="center" vertical="center"/>
    </xf>
    <xf numFmtId="0" fontId="16" fillId="0" borderId="6" xfId="4" applyFont="1" applyBorder="1" applyAlignment="1">
      <alignment horizontal="right" vertical="center"/>
    </xf>
    <xf numFmtId="0" fontId="16" fillId="0" borderId="7" xfId="4" applyFont="1" applyBorder="1" applyAlignment="1">
      <alignment horizontal="left" vertical="center"/>
    </xf>
    <xf numFmtId="2" fontId="16" fillId="0" borderId="5" xfId="4" applyNumberFormat="1" applyFont="1" applyBorder="1" applyAlignment="1">
      <alignment horizontal="center" vertical="center"/>
    </xf>
    <xf numFmtId="0" fontId="16" fillId="0" borderId="13" xfId="4" applyFont="1" applyBorder="1" applyAlignment="1">
      <alignment horizontal="center" vertical="center"/>
    </xf>
    <xf numFmtId="0" fontId="30" fillId="0" borderId="0" xfId="4" applyFont="1" applyAlignment="1">
      <alignment horizontal="center"/>
    </xf>
    <xf numFmtId="0" fontId="26" fillId="0" borderId="17" xfId="4" applyFont="1" applyBorder="1" applyAlignment="1">
      <alignment horizontal="center" vertical="center"/>
    </xf>
    <xf numFmtId="49" fontId="26" fillId="0" borderId="17" xfId="4" applyNumberFormat="1" applyFont="1" applyBorder="1" applyAlignment="1">
      <alignment horizontal="center" vertical="center"/>
    </xf>
    <xf numFmtId="0" fontId="26" fillId="0" borderId="24" xfId="4" applyFont="1" applyBorder="1" applyAlignment="1">
      <alignment horizontal="right" vertical="center"/>
    </xf>
    <xf numFmtId="0" fontId="30" fillId="0" borderId="25" xfId="4" applyFont="1" applyBorder="1" applyAlignment="1">
      <alignment horizontal="left" vertical="center"/>
    </xf>
    <xf numFmtId="164" fontId="34" fillId="0" borderId="17" xfId="4" applyNumberFormat="1" applyFont="1" applyBorder="1" applyAlignment="1">
      <alignment horizontal="center" vertical="center"/>
    </xf>
    <xf numFmtId="0" fontId="34" fillId="0" borderId="17" xfId="4" applyFont="1" applyBorder="1" applyAlignment="1">
      <alignment horizontal="left" vertical="center"/>
    </xf>
    <xf numFmtId="0" fontId="28" fillId="0" borderId="17" xfId="4" applyFont="1" applyBorder="1" applyAlignment="1">
      <alignment horizontal="left" vertical="center"/>
    </xf>
    <xf numFmtId="0" fontId="14" fillId="0" borderId="18" xfId="1" applyFont="1" applyBorder="1" applyAlignment="1">
      <alignment horizontal="center" vertical="center"/>
    </xf>
    <xf numFmtId="49" fontId="5" fillId="0" borderId="17" xfId="1" applyNumberFormat="1" applyFont="1" applyBorder="1" applyAlignment="1">
      <alignment horizontal="left" vertical="center"/>
    </xf>
    <xf numFmtId="49" fontId="5" fillId="0" borderId="17" xfId="1" applyNumberFormat="1" applyFont="1" applyBorder="1" applyAlignment="1">
      <alignment horizontal="center" vertical="center"/>
    </xf>
    <xf numFmtId="2" fontId="11" fillId="0" borderId="17" xfId="1" applyNumberFormat="1" applyFont="1" applyBorder="1" applyAlignment="1">
      <alignment horizontal="center" vertical="center"/>
    </xf>
    <xf numFmtId="49" fontId="5" fillId="0" borderId="18" xfId="1" applyNumberFormat="1" applyFont="1" applyBorder="1" applyAlignment="1">
      <alignment horizontal="center" vertical="center"/>
    </xf>
    <xf numFmtId="0" fontId="34" fillId="0" borderId="0" xfId="4" applyFont="1" applyAlignment="1">
      <alignment horizontal="center"/>
    </xf>
    <xf numFmtId="0" fontId="35" fillId="0" borderId="0" xfId="2" applyFont="1" applyAlignment="1">
      <alignment horizontal="center"/>
    </xf>
    <xf numFmtId="0" fontId="23" fillId="0" borderId="0" xfId="2" applyFont="1" applyAlignment="1">
      <alignment horizontal="center"/>
    </xf>
    <xf numFmtId="0" fontId="35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167" fontId="36" fillId="0" borderId="0" xfId="5" applyNumberFormat="1" applyFont="1" applyAlignment="1">
      <alignment horizontal="center"/>
    </xf>
    <xf numFmtId="0" fontId="14" fillId="0" borderId="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6" xfId="2" applyFont="1" applyBorder="1" applyAlignment="1">
      <alignment horizontal="right" vertical="center"/>
    </xf>
    <xf numFmtId="0" fontId="14" fillId="0" borderId="7" xfId="2" applyFont="1" applyBorder="1" applyAlignment="1">
      <alignment horizontal="left" vertical="center"/>
    </xf>
    <xf numFmtId="49" fontId="14" fillId="0" borderId="5" xfId="2" applyNumberFormat="1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49" fontId="14" fillId="0" borderId="6" xfId="2" applyNumberFormat="1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14" fillId="0" borderId="21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22" xfId="2" applyFont="1" applyBorder="1" applyAlignment="1">
      <alignment horizontal="right" vertical="center"/>
    </xf>
    <xf numFmtId="0" fontId="14" fillId="0" borderId="21" xfId="2" applyFont="1" applyBorder="1" applyAlignment="1">
      <alignment horizontal="left" vertical="center"/>
    </xf>
    <xf numFmtId="49" fontId="14" fillId="0" borderId="21" xfId="2" applyNumberFormat="1" applyFont="1" applyBorder="1" applyAlignment="1">
      <alignment horizontal="center" vertical="center"/>
    </xf>
    <xf numFmtId="1" fontId="14" fillId="0" borderId="17" xfId="6" applyNumberFormat="1" applyFont="1" applyBorder="1" applyAlignment="1">
      <alignment horizontal="center" vertical="center"/>
    </xf>
    <xf numFmtId="168" fontId="14" fillId="0" borderId="26" xfId="6" applyNumberFormat="1" applyFont="1" applyBorder="1" applyAlignment="1">
      <alignment horizontal="center" vertical="center"/>
    </xf>
    <xf numFmtId="166" fontId="8" fillId="0" borderId="17" xfId="1" applyNumberFormat="1" applyFont="1" applyBorder="1" applyAlignment="1">
      <alignment horizontal="center"/>
    </xf>
    <xf numFmtId="0" fontId="8" fillId="0" borderId="17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24" xfId="2" applyFont="1" applyBorder="1" applyAlignment="1">
      <alignment horizontal="right" vertical="center"/>
    </xf>
    <xf numFmtId="0" fontId="11" fillId="0" borderId="25" xfId="2" applyFont="1" applyBorder="1" applyAlignment="1">
      <alignment horizontal="left" vertical="center"/>
    </xf>
    <xf numFmtId="49" fontId="37" fillId="0" borderId="25" xfId="2" applyNumberFormat="1" applyFont="1" applyBorder="1" applyAlignment="1">
      <alignment horizontal="center" vertical="center"/>
    </xf>
    <xf numFmtId="0" fontId="8" fillId="0" borderId="17" xfId="2" applyFont="1" applyBorder="1" applyAlignment="1">
      <alignment horizontal="left" vertical="center"/>
    </xf>
    <xf numFmtId="49" fontId="35" fillId="0" borderId="0" xfId="2" applyNumberFormat="1" applyFont="1" applyAlignment="1">
      <alignment horizontal="left"/>
    </xf>
    <xf numFmtId="167" fontId="14" fillId="0" borderId="26" xfId="6" applyNumberFormat="1" applyFont="1" applyBorder="1" applyAlignment="1">
      <alignment horizontal="center" vertical="center"/>
    </xf>
    <xf numFmtId="0" fontId="35" fillId="0" borderId="0" xfId="2" applyFont="1" applyAlignment="1">
      <alignment horizontal="left"/>
    </xf>
    <xf numFmtId="0" fontId="35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5" fillId="0" borderId="22" xfId="2" applyFont="1" applyBorder="1" applyAlignment="1">
      <alignment horizontal="right" vertical="center"/>
    </xf>
    <xf numFmtId="0" fontId="11" fillId="0" borderId="21" xfId="2" applyFont="1" applyBorder="1" applyAlignment="1">
      <alignment horizontal="left" vertical="center"/>
    </xf>
    <xf numFmtId="49" fontId="37" fillId="0" borderId="21" xfId="2" applyNumberFormat="1" applyFont="1" applyBorder="1" applyAlignment="1">
      <alignment horizontal="center" vertical="center"/>
    </xf>
    <xf numFmtId="0" fontId="8" fillId="0" borderId="21" xfId="2" applyFont="1" applyBorder="1" applyAlignment="1">
      <alignment horizontal="left" vertical="center"/>
    </xf>
    <xf numFmtId="0" fontId="14" fillId="0" borderId="27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/>
    </xf>
    <xf numFmtId="1" fontId="14" fillId="0" borderId="17" xfId="2" applyNumberFormat="1" applyFont="1" applyBorder="1" applyAlignment="1">
      <alignment horizontal="center" vertical="center"/>
    </xf>
    <xf numFmtId="167" fontId="39" fillId="0" borderId="17" xfId="7" applyNumberFormat="1" applyFont="1" applyBorder="1" applyAlignment="1">
      <alignment horizontal="center" vertical="center"/>
    </xf>
    <xf numFmtId="0" fontId="8" fillId="0" borderId="17" xfId="5" applyFont="1" applyBorder="1" applyAlignment="1">
      <alignment horizontal="center" vertical="center"/>
    </xf>
    <xf numFmtId="167" fontId="23" fillId="0" borderId="0" xfId="2" applyNumberFormat="1" applyFont="1" applyAlignment="1">
      <alignment horizontal="left" vertical="center"/>
    </xf>
    <xf numFmtId="0" fontId="23" fillId="0" borderId="17" xfId="2" applyFont="1" applyBorder="1" applyAlignment="1">
      <alignment horizontal="center" vertical="center"/>
    </xf>
    <xf numFmtId="167" fontId="36" fillId="0" borderId="0" xfId="8" applyNumberFormat="1" applyFont="1" applyAlignment="1">
      <alignment horizontal="center"/>
    </xf>
    <xf numFmtId="167" fontId="13" fillId="0" borderId="17" xfId="2" applyNumberFormat="1" applyFont="1" applyBorder="1" applyAlignment="1">
      <alignment horizontal="center" vertical="center"/>
    </xf>
    <xf numFmtId="0" fontId="40" fillId="0" borderId="0" xfId="2" applyFont="1"/>
    <xf numFmtId="49" fontId="16" fillId="0" borderId="4" xfId="4" applyNumberFormat="1" applyFont="1" applyBorder="1" applyAlignment="1">
      <alignment horizontal="center" vertical="center"/>
    </xf>
    <xf numFmtId="49" fontId="16" fillId="0" borderId="5" xfId="4" applyNumberFormat="1" applyFont="1" applyBorder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34" fillId="0" borderId="0" xfId="2" applyFont="1" applyAlignment="1">
      <alignment horizontal="center"/>
    </xf>
    <xf numFmtId="0" fontId="16" fillId="0" borderId="0" xfId="4" applyFont="1" applyAlignment="1">
      <alignment horizontal="center"/>
    </xf>
    <xf numFmtId="0" fontId="26" fillId="0" borderId="17" xfId="4" applyFont="1" applyBorder="1" applyAlignment="1">
      <alignment horizontal="center"/>
    </xf>
    <xf numFmtId="49" fontId="26" fillId="0" borderId="17" xfId="4" applyNumberFormat="1" applyFont="1" applyBorder="1" applyAlignment="1">
      <alignment horizontal="center"/>
    </xf>
    <xf numFmtId="0" fontId="26" fillId="0" borderId="24" xfId="4" applyFont="1" applyBorder="1" applyAlignment="1">
      <alignment horizontal="right"/>
    </xf>
    <xf numFmtId="0" fontId="30" fillId="0" borderId="25" xfId="4" applyFont="1" applyBorder="1" applyAlignment="1">
      <alignment horizontal="left"/>
    </xf>
    <xf numFmtId="49" fontId="34" fillId="0" borderId="25" xfId="4" applyNumberFormat="1" applyFont="1" applyBorder="1" applyAlignment="1">
      <alignment horizontal="center"/>
    </xf>
    <xf numFmtId="0" fontId="34" fillId="0" borderId="25" xfId="4" applyFont="1" applyBorder="1" applyAlignment="1">
      <alignment horizontal="left"/>
    </xf>
    <xf numFmtId="0" fontId="28" fillId="0" borderId="25" xfId="4" applyFont="1" applyBorder="1" applyAlignment="1">
      <alignment horizontal="left"/>
    </xf>
    <xf numFmtId="0" fontId="14" fillId="0" borderId="17" xfId="1" applyFont="1" applyBorder="1" applyAlignment="1">
      <alignment horizontal="center"/>
    </xf>
    <xf numFmtId="49" fontId="5" fillId="0" borderId="17" xfId="1" applyNumberFormat="1" applyFont="1" applyBorder="1" applyAlignment="1">
      <alignment horizontal="center"/>
    </xf>
    <xf numFmtId="2" fontId="11" fillId="0" borderId="17" xfId="1" applyNumberFormat="1" applyFont="1" applyBorder="1" applyAlignment="1">
      <alignment horizontal="center"/>
    </xf>
    <xf numFmtId="0" fontId="28" fillId="0" borderId="17" xfId="4" applyFont="1" applyBorder="1" applyAlignment="1">
      <alignment horizontal="left"/>
    </xf>
    <xf numFmtId="0" fontId="14" fillId="0" borderId="9" xfId="1" applyFont="1" applyBorder="1" applyAlignment="1">
      <alignment horizontal="center" vertical="center"/>
    </xf>
    <xf numFmtId="49" fontId="14" fillId="0" borderId="6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center" vertical="center"/>
    </xf>
    <xf numFmtId="49" fontId="14" fillId="0" borderId="12" xfId="1" applyNumberFormat="1" applyFont="1" applyBorder="1" applyAlignment="1">
      <alignment horizontal="center" vertical="center"/>
    </xf>
    <xf numFmtId="49" fontId="14" fillId="0" borderId="7" xfId="1" applyNumberFormat="1" applyFont="1" applyBorder="1" applyAlignment="1">
      <alignment horizontal="left" vertical="center"/>
    </xf>
    <xf numFmtId="0" fontId="0" fillId="0" borderId="0" xfId="0"/>
    <xf numFmtId="0" fontId="2" fillId="0" borderId="0" xfId="0" applyFont="1"/>
    <xf numFmtId="0" fontId="4" fillId="0" borderId="0" xfId="1" applyFont="1"/>
    <xf numFmtId="49" fontId="2" fillId="0" borderId="0" xfId="1" applyNumberFormat="1" applyFont="1" applyAlignment="1">
      <alignment horizontal="center"/>
    </xf>
    <xf numFmtId="49" fontId="5" fillId="0" borderId="0" xfId="1" applyNumberFormat="1" applyFont="1"/>
    <xf numFmtId="49" fontId="6" fillId="0" borderId="0" xfId="1" applyNumberFormat="1" applyFont="1" applyAlignment="1">
      <alignment horizontal="right"/>
    </xf>
    <xf numFmtId="0" fontId="7" fillId="0" borderId="0" xfId="2" applyFont="1"/>
    <xf numFmtId="49" fontId="8" fillId="0" borderId="0" xfId="1" applyNumberFormat="1" applyFont="1"/>
    <xf numFmtId="49" fontId="41" fillId="0" borderId="0" xfId="1" applyNumberFormat="1" applyFont="1"/>
    <xf numFmtId="49" fontId="9" fillId="0" borderId="0" xfId="3" applyNumberFormat="1" applyFont="1"/>
    <xf numFmtId="0" fontId="10" fillId="0" borderId="0" xfId="1" applyFont="1" applyAlignment="1">
      <alignment vertical="center"/>
    </xf>
    <xf numFmtId="49" fontId="11" fillId="0" borderId="0" xfId="1" applyNumberFormat="1" applyFont="1" applyAlignment="1">
      <alignment horizontal="right"/>
    </xf>
    <xf numFmtId="0" fontId="5" fillId="0" borderId="0" xfId="1" applyFont="1"/>
    <xf numFmtId="49" fontId="2" fillId="0" borderId="0" xfId="1" applyNumberFormat="1" applyFont="1" applyAlignment="1">
      <alignment horizontal="left"/>
    </xf>
    <xf numFmtId="0" fontId="5" fillId="0" borderId="0" xfId="1" applyFont="1" applyAlignment="1">
      <alignment horizontal="center"/>
    </xf>
    <xf numFmtId="49" fontId="5" fillId="0" borderId="0" xfId="1" applyNumberFormat="1" applyFont="1" applyAlignment="1">
      <alignment horizontal="center"/>
    </xf>
    <xf numFmtId="0" fontId="2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49" fontId="12" fillId="0" borderId="0" xfId="1" applyNumberFormat="1" applyFont="1" applyAlignment="1">
      <alignment horizontal="right"/>
    </xf>
    <xf numFmtId="49" fontId="8" fillId="0" borderId="0" xfId="1" applyNumberFormat="1" applyFont="1" applyAlignment="1">
      <alignment horizontal="center"/>
    </xf>
    <xf numFmtId="49" fontId="41" fillId="0" borderId="0" xfId="1" applyNumberFormat="1" applyFont="1" applyAlignment="1">
      <alignment horizontal="center"/>
    </xf>
    <xf numFmtId="0" fontId="11" fillId="0" borderId="0" xfId="1" applyFont="1"/>
    <xf numFmtId="0" fontId="8" fillId="0" borderId="0" xfId="1" applyFont="1"/>
    <xf numFmtId="0" fontId="41" fillId="0" borderId="0" xfId="1" applyFont="1"/>
    <xf numFmtId="0" fontId="13" fillId="0" borderId="4" xfId="1" applyFont="1" applyBorder="1" applyAlignment="1">
      <alignment horizontal="center" vertical="center"/>
    </xf>
    <xf numFmtId="49" fontId="13" fillId="0" borderId="12" xfId="1" applyNumberFormat="1" applyFont="1" applyBorder="1" applyAlignment="1">
      <alignment horizontal="center" vertical="center"/>
    </xf>
    <xf numFmtId="49" fontId="13" fillId="0" borderId="6" xfId="1" applyNumberFormat="1" applyFont="1" applyBorder="1" applyAlignment="1">
      <alignment horizontal="right" vertical="center"/>
    </xf>
    <xf numFmtId="49" fontId="13" fillId="0" borderId="7" xfId="1" applyNumberFormat="1" applyFont="1" applyBorder="1" applyAlignment="1">
      <alignment horizontal="left" vertical="center"/>
    </xf>
    <xf numFmtId="49" fontId="14" fillId="0" borderId="28" xfId="1" applyNumberFormat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6" fillId="0" borderId="5" xfId="4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7" fillId="0" borderId="0" xfId="1" applyFont="1"/>
    <xf numFmtId="0" fontId="42" fillId="0" borderId="0" xfId="1" applyFont="1"/>
    <xf numFmtId="0" fontId="13" fillId="0" borderId="0" xfId="1" applyFont="1"/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right"/>
    </xf>
    <xf numFmtId="0" fontId="11" fillId="0" borderId="16" xfId="1" applyFont="1" applyBorder="1" applyAlignment="1">
      <alignment horizontal="left"/>
    </xf>
    <xf numFmtId="164" fontId="8" fillId="0" borderId="14" xfId="1" applyNumberFormat="1" applyFont="1" applyBorder="1" applyAlignment="1">
      <alignment horizontal="center"/>
    </xf>
    <xf numFmtId="0" fontId="18" fillId="0" borderId="14" xfId="1" applyFont="1" applyBorder="1" applyAlignment="1">
      <alignment horizontal="left"/>
    </xf>
    <xf numFmtId="49" fontId="8" fillId="0" borderId="14" xfId="1" applyNumberFormat="1" applyFont="1" applyBorder="1" applyAlignment="1">
      <alignment horizontal="left"/>
    </xf>
    <xf numFmtId="2" fontId="43" fillId="0" borderId="17" xfId="1" applyNumberFormat="1" applyFont="1" applyBorder="1" applyAlignment="1">
      <alignment horizontal="center"/>
    </xf>
    <xf numFmtId="1" fontId="23" fillId="0" borderId="14" xfId="1" applyNumberFormat="1" applyFont="1" applyBorder="1" applyAlignment="1">
      <alignment horizontal="center"/>
    </xf>
    <xf numFmtId="2" fontId="11" fillId="0" borderId="14" xfId="1" applyNumberFormat="1" applyFont="1" applyBorder="1" applyAlignment="1">
      <alignment horizontal="center"/>
    </xf>
    <xf numFmtId="2" fontId="5" fillId="0" borderId="14" xfId="1" applyNumberFormat="1" applyFont="1" applyBorder="1" applyAlignment="1">
      <alignment horizontal="center"/>
    </xf>
    <xf numFmtId="0" fontId="8" fillId="0" borderId="14" xfId="1" applyFont="1" applyBorder="1" applyAlignment="1">
      <alignment horizontal="left" wrapText="1"/>
    </xf>
    <xf numFmtId="0" fontId="19" fillId="0" borderId="18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5" fillId="0" borderId="19" xfId="1" applyFont="1" applyBorder="1" applyAlignment="1">
      <alignment horizontal="right"/>
    </xf>
    <xf numFmtId="0" fontId="11" fillId="0" borderId="20" xfId="1" applyFont="1" applyBorder="1" applyAlignment="1">
      <alignment horizontal="left"/>
    </xf>
    <xf numFmtId="49" fontId="8" fillId="0" borderId="18" xfId="1" applyNumberFormat="1" applyFont="1" applyBorder="1" applyAlignment="1">
      <alignment horizontal="center"/>
    </xf>
    <xf numFmtId="0" fontId="18" fillId="0" borderId="18" xfId="1" applyFont="1" applyBorder="1" applyAlignment="1">
      <alignment horizontal="left"/>
    </xf>
    <xf numFmtId="49" fontId="8" fillId="0" borderId="18" xfId="1" applyNumberFormat="1" applyFont="1" applyBorder="1" applyAlignment="1">
      <alignment horizontal="left"/>
    </xf>
    <xf numFmtId="165" fontId="23" fillId="0" borderId="17" xfId="1" applyNumberFormat="1" applyFont="1" applyBorder="1" applyAlignment="1">
      <alignment horizontal="center"/>
    </xf>
    <xf numFmtId="1" fontId="23" fillId="0" borderId="18" xfId="1" applyNumberFormat="1" applyFont="1" applyBorder="1" applyAlignment="1">
      <alignment horizontal="center"/>
    </xf>
    <xf numFmtId="2" fontId="20" fillId="0" borderId="18" xfId="1" applyNumberFormat="1" applyFont="1" applyBorder="1" applyAlignment="1">
      <alignment horizontal="center"/>
    </xf>
    <xf numFmtId="2" fontId="44" fillId="0" borderId="18" xfId="1" applyNumberFormat="1" applyFont="1" applyBorder="1" applyAlignment="1">
      <alignment horizontal="center"/>
    </xf>
    <xf numFmtId="0" fontId="8" fillId="0" borderId="18" xfId="1" applyFont="1" applyBorder="1" applyAlignment="1">
      <alignment horizontal="left" wrapText="1"/>
    </xf>
    <xf numFmtId="49" fontId="11" fillId="0" borderId="0" xfId="1" applyNumberFormat="1" applyFont="1"/>
    <xf numFmtId="49" fontId="23" fillId="0" borderId="17" xfId="1" applyNumberFormat="1" applyFont="1" applyBorder="1" applyAlignment="1">
      <alignment horizontal="center"/>
    </xf>
    <xf numFmtId="1" fontId="14" fillId="0" borderId="14" xfId="1" applyNumberFormat="1" applyFont="1" applyBorder="1" applyAlignment="1">
      <alignment horizontal="center"/>
    </xf>
    <xf numFmtId="1" fontId="14" fillId="0" borderId="18" xfId="1" applyNumberFormat="1" applyFont="1" applyBorder="1" applyAlignment="1">
      <alignment horizontal="center"/>
    </xf>
    <xf numFmtId="0" fontId="14" fillId="0" borderId="11" xfId="1" applyFont="1" applyBorder="1" applyAlignment="1">
      <alignment horizontal="center" vertical="center"/>
    </xf>
    <xf numFmtId="0" fontId="14" fillId="0" borderId="0" xfId="1" applyFont="1"/>
    <xf numFmtId="0" fontId="5" fillId="0" borderId="17" xfId="0" applyFont="1" applyBorder="1"/>
    <xf numFmtId="0" fontId="5" fillId="0" borderId="24" xfId="0" applyFont="1" applyBorder="1" applyAlignment="1">
      <alignment horizontal="right"/>
    </xf>
    <xf numFmtId="0" fontId="11" fillId="0" borderId="25" xfId="0" applyFont="1" applyBorder="1" applyAlignment="1">
      <alignment horizontal="left"/>
    </xf>
    <xf numFmtId="49" fontId="8" fillId="0" borderId="17" xfId="0" applyNumberFormat="1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49" fontId="8" fillId="0" borderId="17" xfId="9" applyNumberFormat="1" applyFont="1" applyBorder="1" applyAlignment="1">
      <alignment horizontal="center" vertical="center"/>
    </xf>
    <xf numFmtId="2" fontId="37" fillId="0" borderId="17" xfId="1" applyNumberFormat="1" applyFont="1" applyBorder="1" applyAlignment="1">
      <alignment horizontal="center" vertical="center"/>
    </xf>
    <xf numFmtId="1" fontId="8" fillId="0" borderId="17" xfId="1" applyNumberFormat="1" applyFont="1" applyBorder="1" applyAlignment="1">
      <alignment horizontal="center" vertical="center"/>
    </xf>
    <xf numFmtId="2" fontId="11" fillId="0" borderId="17" xfId="10" applyNumberFormat="1" applyFont="1" applyBorder="1" applyAlignment="1">
      <alignment horizontal="center" vertical="center"/>
    </xf>
    <xf numFmtId="2" fontId="5" fillId="0" borderId="17" xfId="10" applyNumberFormat="1" applyFont="1" applyBorder="1" applyAlignment="1">
      <alignment horizontal="center" vertical="center"/>
    </xf>
    <xf numFmtId="49" fontId="18" fillId="0" borderId="0" xfId="9" applyNumberFormat="1" applyFont="1" applyAlignment="1">
      <alignment horizontal="center"/>
    </xf>
    <xf numFmtId="49" fontId="5" fillId="0" borderId="0" xfId="9" applyNumberFormat="1" applyFont="1"/>
    <xf numFmtId="0" fontId="5" fillId="0" borderId="24" xfId="9" applyFont="1" applyBorder="1" applyAlignment="1">
      <alignment horizontal="right" vertical="center"/>
    </xf>
    <xf numFmtId="0" fontId="11" fillId="0" borderId="25" xfId="9" applyFont="1" applyBorder="1" applyAlignment="1">
      <alignment horizontal="left" vertical="center"/>
    </xf>
    <xf numFmtId="49" fontId="8" fillId="0" borderId="25" xfId="9" applyNumberFormat="1" applyFont="1" applyBorder="1" applyAlignment="1">
      <alignment horizontal="center" vertical="center"/>
    </xf>
    <xf numFmtId="0" fontId="8" fillId="0" borderId="17" xfId="9" applyFont="1" applyBorder="1" applyAlignment="1">
      <alignment horizontal="left" vertical="center"/>
    </xf>
    <xf numFmtId="49" fontId="8" fillId="0" borderId="17" xfId="9" applyNumberFormat="1" applyFont="1" applyBorder="1" applyAlignment="1">
      <alignment horizontal="left" vertical="center"/>
    </xf>
    <xf numFmtId="1" fontId="17" fillId="0" borderId="17" xfId="9" applyNumberFormat="1" applyFont="1" applyBorder="1" applyAlignment="1">
      <alignment horizontal="center" vertical="center"/>
    </xf>
    <xf numFmtId="2" fontId="37" fillId="0" borderId="17" xfId="9" applyNumberFormat="1" applyFont="1" applyBorder="1" applyAlignment="1">
      <alignment horizontal="center" vertical="center"/>
    </xf>
    <xf numFmtId="1" fontId="8" fillId="0" borderId="17" xfId="9" applyNumberFormat="1" applyFont="1" applyBorder="1" applyAlignment="1">
      <alignment horizontal="center" vertical="center"/>
    </xf>
    <xf numFmtId="2" fontId="11" fillId="0" borderId="17" xfId="9" applyNumberFormat="1" applyFont="1" applyBorder="1" applyAlignment="1">
      <alignment horizontal="center" vertical="center"/>
    </xf>
    <xf numFmtId="2" fontId="5" fillId="0" borderId="17" xfId="11" applyNumberFormat="1" applyFont="1" applyBorder="1" applyAlignment="1">
      <alignment horizontal="center" vertical="center"/>
    </xf>
    <xf numFmtId="165" fontId="7" fillId="0" borderId="0" xfId="2" applyNumberFormat="1" applyFont="1" applyAlignment="1">
      <alignment horizontal="center"/>
    </xf>
    <xf numFmtId="165" fontId="7" fillId="0" borderId="0" xfId="2" applyNumberFormat="1" applyFont="1" applyAlignment="1">
      <alignment horizontal="center" vertical="center"/>
    </xf>
    <xf numFmtId="165" fontId="5" fillId="0" borderId="0" xfId="2" applyNumberFormat="1" applyFont="1" applyAlignment="1">
      <alignment horizontal="center"/>
    </xf>
    <xf numFmtId="167" fontId="36" fillId="0" borderId="0" xfId="1" applyNumberFormat="1" applyFont="1" applyAlignment="1">
      <alignment horizontal="center"/>
    </xf>
    <xf numFmtId="165" fontId="14" fillId="0" borderId="7" xfId="2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2" fontId="45" fillId="0" borderId="17" xfId="1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" fontId="14" fillId="0" borderId="0" xfId="2" applyNumberFormat="1" applyFont="1" applyAlignment="1">
      <alignment horizontal="center" vertical="center"/>
    </xf>
    <xf numFmtId="2" fontId="11" fillId="0" borderId="0" xfId="1" applyNumberFormat="1" applyFont="1" applyAlignment="1">
      <alignment horizontal="center"/>
    </xf>
    <xf numFmtId="165" fontId="8" fillId="0" borderId="0" xfId="1" applyNumberFormat="1" applyFont="1" applyAlignment="1">
      <alignment horizontal="center"/>
    </xf>
    <xf numFmtId="166" fontId="8" fillId="0" borderId="0" xfId="1" applyNumberFormat="1" applyFont="1" applyAlignment="1">
      <alignment horizontal="center"/>
    </xf>
    <xf numFmtId="2" fontId="45" fillId="0" borderId="0" xfId="1" applyNumberFormat="1" applyFont="1" applyAlignment="1">
      <alignment horizontal="center"/>
    </xf>
    <xf numFmtId="0" fontId="8" fillId="0" borderId="0" xfId="2" applyFont="1" applyAlignment="1">
      <alignment horizontal="center" vertical="center"/>
    </xf>
    <xf numFmtId="2" fontId="11" fillId="2" borderId="17" xfId="1" applyNumberFormat="1" applyFont="1" applyFill="1" applyBorder="1" applyAlignment="1">
      <alignment horizontal="center"/>
    </xf>
    <xf numFmtId="49" fontId="18" fillId="2" borderId="0" xfId="2" applyNumberFormat="1" applyFont="1" applyFill="1" applyAlignment="1">
      <alignment horizontal="left"/>
    </xf>
    <xf numFmtId="0" fontId="23" fillId="2" borderId="0" xfId="2" applyFont="1" applyFill="1" applyAlignment="1">
      <alignment horizontal="center"/>
    </xf>
    <xf numFmtId="49" fontId="7" fillId="0" borderId="0" xfId="2" applyNumberFormat="1" applyFont="1" applyAlignment="1">
      <alignment horizontal="center"/>
    </xf>
    <xf numFmtId="49" fontId="7" fillId="0" borderId="0" xfId="2" applyNumberFormat="1" applyFont="1" applyAlignment="1">
      <alignment horizontal="center" vertical="center"/>
    </xf>
    <xf numFmtId="49" fontId="5" fillId="0" borderId="0" xfId="2" applyNumberFormat="1" applyFont="1" applyAlignment="1">
      <alignment horizontal="center"/>
    </xf>
    <xf numFmtId="49" fontId="2" fillId="0" borderId="0" xfId="2" applyNumberFormat="1" applyFont="1" applyAlignment="1">
      <alignment horizontal="center"/>
    </xf>
    <xf numFmtId="49" fontId="11" fillId="0" borderId="0" xfId="2" applyNumberFormat="1" applyFont="1" applyAlignment="1">
      <alignment horizontal="center"/>
    </xf>
    <xf numFmtId="49" fontId="8" fillId="0" borderId="17" xfId="0" applyNumberFormat="1" applyFont="1" applyBorder="1" applyAlignment="1">
      <alignment horizontal="center"/>
    </xf>
    <xf numFmtId="0" fontId="23" fillId="0" borderId="0" xfId="2" applyFont="1" applyFill="1" applyAlignment="1">
      <alignment horizontal="center"/>
    </xf>
    <xf numFmtId="2" fontId="43" fillId="0" borderId="17" xfId="0" applyNumberFormat="1" applyFont="1" applyBorder="1" applyAlignment="1">
      <alignment horizontal="center"/>
    </xf>
    <xf numFmtId="1" fontId="14" fillId="0" borderId="17" xfId="2" applyNumberFormat="1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46" fillId="0" borderId="17" xfId="4" applyFont="1" applyBorder="1" applyAlignment="1">
      <alignment horizontal="center"/>
    </xf>
    <xf numFmtId="49" fontId="47" fillId="0" borderId="17" xfId="4" applyNumberFormat="1" applyFont="1" applyBorder="1" applyAlignment="1">
      <alignment horizontal="center"/>
    </xf>
    <xf numFmtId="2" fontId="30" fillId="0" borderId="17" xfId="4" applyNumberFormat="1" applyFont="1" applyBorder="1" applyAlignment="1">
      <alignment horizontal="center"/>
    </xf>
    <xf numFmtId="0" fontId="28" fillId="0" borderId="17" xfId="4" applyFont="1" applyBorder="1" applyAlignment="1">
      <alignment horizontal="left" wrapText="1"/>
    </xf>
    <xf numFmtId="0" fontId="34" fillId="0" borderId="0" xfId="4" applyFont="1" applyAlignment="1">
      <alignment horizontal="left"/>
    </xf>
    <xf numFmtId="0" fontId="11" fillId="0" borderId="1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3" xfId="1" applyFont="1" applyBorder="1" applyAlignment="1">
      <alignment horizontal="center"/>
    </xf>
  </cellXfs>
  <cellStyles count="12">
    <cellStyle name="Normal" xfId="0" builtinId="0"/>
    <cellStyle name="Normal 10" xfId="6"/>
    <cellStyle name="Normal 10 4" xfId="4"/>
    <cellStyle name="Normal 32" xfId="9"/>
    <cellStyle name="Normal 4" xfId="1"/>
    <cellStyle name="Normal_60 bbM1" xfId="3"/>
    <cellStyle name="Paprastas 2" xfId="2"/>
    <cellStyle name="Paprastas 2_RaseiniaiM" xfId="7"/>
    <cellStyle name="Paprastas_800 M" xfId="5"/>
    <cellStyle name="Paprastas_800 V" xfId="8"/>
    <cellStyle name="Paprastas_Diskas M" xfId="10"/>
    <cellStyle name="Paprastas_Diskas V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133350</xdr:colOff>
      <xdr:row>1</xdr:row>
      <xdr:rowOff>95250</xdr:rowOff>
    </xdr:from>
    <xdr:to>
      <xdr:col>16</xdr:col>
      <xdr:colOff>1657350</xdr:colOff>
      <xdr:row>3</xdr:row>
      <xdr:rowOff>180975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B38AA820-5AF8-4677-91DD-06ADC5FBF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85510" y="331470"/>
          <a:ext cx="2423160" cy="520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180975</xdr:colOff>
      <xdr:row>0</xdr:row>
      <xdr:rowOff>133350</xdr:rowOff>
    </xdr:from>
    <xdr:to>
      <xdr:col>22</xdr:col>
      <xdr:colOff>165735</xdr:colOff>
      <xdr:row>2</xdr:row>
      <xdr:rowOff>161925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E87AA906-EAEA-42DD-8755-12A05E7DC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99935" y="133350"/>
          <a:ext cx="2453640" cy="51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57150</xdr:colOff>
      <xdr:row>0</xdr:row>
      <xdr:rowOff>238125</xdr:rowOff>
    </xdr:from>
    <xdr:to>
      <xdr:col>21</xdr:col>
      <xdr:colOff>228600</xdr:colOff>
      <xdr:row>3</xdr:row>
      <xdr:rowOff>76200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D6AF811F-C479-40BC-91AB-CB2D7B774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94170" y="238125"/>
          <a:ext cx="2449830" cy="51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</xdr:colOff>
      <xdr:row>0</xdr:row>
      <xdr:rowOff>228600</xdr:rowOff>
    </xdr:from>
    <xdr:to>
      <xdr:col>18</xdr:col>
      <xdr:colOff>952500</xdr:colOff>
      <xdr:row>3</xdr:row>
      <xdr:rowOff>85725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D32CCE52-3726-4A46-89CD-77555B26E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38900" y="228600"/>
          <a:ext cx="2438400" cy="5124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</xdr:colOff>
      <xdr:row>0</xdr:row>
      <xdr:rowOff>228600</xdr:rowOff>
    </xdr:from>
    <xdr:to>
      <xdr:col>18</xdr:col>
      <xdr:colOff>952500</xdr:colOff>
      <xdr:row>3</xdr:row>
      <xdr:rowOff>85725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2672F1C3-C53D-4CB3-82DF-ECB40D9CF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08420" y="228600"/>
          <a:ext cx="2438400" cy="5124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371475</xdr:colOff>
      <xdr:row>1</xdr:row>
      <xdr:rowOff>47625</xdr:rowOff>
    </xdr:from>
    <xdr:to>
      <xdr:col>22</xdr:col>
      <xdr:colOff>535305</xdr:colOff>
      <xdr:row>3</xdr:row>
      <xdr:rowOff>142875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06FB08F5-2FDD-4709-9E33-A4C792AD3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24675" y="314325"/>
          <a:ext cx="2442210" cy="506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95250</xdr:colOff>
      <xdr:row>0</xdr:row>
      <xdr:rowOff>247650</xdr:rowOff>
    </xdr:from>
    <xdr:to>
      <xdr:col>18</xdr:col>
      <xdr:colOff>923925</xdr:colOff>
      <xdr:row>4</xdr:row>
      <xdr:rowOff>28575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C96BB453-D660-409F-971E-FFD4B8DA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71310" y="247650"/>
          <a:ext cx="2436495" cy="520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</xdr:colOff>
      <xdr:row>0</xdr:row>
      <xdr:rowOff>142875</xdr:rowOff>
    </xdr:from>
    <xdr:to>
      <xdr:col>18</xdr:col>
      <xdr:colOff>914400</xdr:colOff>
      <xdr:row>3</xdr:row>
      <xdr:rowOff>85725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E5961E01-EC25-4791-B685-9FBA52C20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58000" y="142875"/>
          <a:ext cx="2438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133350</xdr:colOff>
      <xdr:row>1</xdr:row>
      <xdr:rowOff>95250</xdr:rowOff>
    </xdr:from>
    <xdr:to>
      <xdr:col>16</xdr:col>
      <xdr:colOff>651510</xdr:colOff>
      <xdr:row>3</xdr:row>
      <xdr:rowOff>180975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581AD0CD-CFFD-4B96-BBCD-1FD5F9A60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85510" y="331470"/>
          <a:ext cx="2423160" cy="520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1</xdr:row>
      <xdr:rowOff>57150</xdr:rowOff>
    </xdr:from>
    <xdr:to>
      <xdr:col>16</xdr:col>
      <xdr:colOff>1343025</xdr:colOff>
      <xdr:row>3</xdr:row>
      <xdr:rowOff>161925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A2453634-A4BA-44B4-9BB2-7C3C4FAA4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0745" y="293370"/>
          <a:ext cx="244602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1</xdr:row>
      <xdr:rowOff>57150</xdr:rowOff>
    </xdr:from>
    <xdr:to>
      <xdr:col>16</xdr:col>
      <xdr:colOff>1343025</xdr:colOff>
      <xdr:row>3</xdr:row>
      <xdr:rowOff>161925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826E84F6-42E3-4BB8-AC99-728D30665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0745" y="293370"/>
          <a:ext cx="244602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76200</xdr:rowOff>
    </xdr:from>
    <xdr:to>
      <xdr:col>12</xdr:col>
      <xdr:colOff>1790700</xdr:colOff>
      <xdr:row>3</xdr:row>
      <xdr:rowOff>171450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64085CBA-7184-4CFC-805C-B7A3B286C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60820" y="312420"/>
          <a:ext cx="2415540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76200</xdr:rowOff>
    </xdr:from>
    <xdr:to>
      <xdr:col>12</xdr:col>
      <xdr:colOff>1790700</xdr:colOff>
      <xdr:row>3</xdr:row>
      <xdr:rowOff>171450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400DA830-42E2-4C29-AF2E-072670A8C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60820" y="312420"/>
          <a:ext cx="2415540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1</xdr:row>
      <xdr:rowOff>95250</xdr:rowOff>
    </xdr:from>
    <xdr:to>
      <xdr:col>11</xdr:col>
      <xdr:colOff>1533525</xdr:colOff>
      <xdr:row>4</xdr:row>
      <xdr:rowOff>0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D0CDA294-A6CD-418B-B2B1-53AA4B629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5445" y="331470"/>
          <a:ext cx="2423160" cy="521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1</xdr:row>
      <xdr:rowOff>133350</xdr:rowOff>
    </xdr:from>
    <xdr:to>
      <xdr:col>12</xdr:col>
      <xdr:colOff>0</xdr:colOff>
      <xdr:row>4</xdr:row>
      <xdr:rowOff>9525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BBE38A72-AE73-4DC5-9217-F0CC50787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01690" y="369570"/>
          <a:ext cx="2480310" cy="51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1</xdr:row>
      <xdr:rowOff>133350</xdr:rowOff>
    </xdr:from>
    <xdr:to>
      <xdr:col>12</xdr:col>
      <xdr:colOff>0</xdr:colOff>
      <xdr:row>4</xdr:row>
      <xdr:rowOff>9525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E436F055-31C9-4B09-81F1-AD8D6B3FF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25490" y="369570"/>
          <a:ext cx="2480310" cy="51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TU_ziema\LTU_zpb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af.lt/lt/resu/2009in/LTU_JAUNIA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onsas-pc\Pasidalinimui%20tarp%20kompiuteriu\Documents%20and%20Settings\User\Desktop\Varzybos\protokolai2009ziema\LJnP02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onsas-pc\Pasidalinimui%20tarp%20kompiuteriu\DOCUME~1\User\LOCALS~1\Temp\newest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onsas-pc\Pasidalinimui%20tarp%20kompiuteriu\DOCUME~1\User\LOCALS~1\Temp\Klaip&#279;dos%20&#269;empionat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af.lt/Users/berzas/AppData/Roaming/Microsoft/Excel/zonin4s/paraiskos_12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as"/>
      <sheetName val="id"/>
      <sheetName val="Programa"/>
      <sheetName val="5000m spėj"/>
      <sheetName val="10000m spėj"/>
      <sheetName val="400m V"/>
      <sheetName val="60m bb f V"/>
      <sheetName val="TITUL"/>
      <sheetName val="nbox"/>
      <sheetName val="60m fab M"/>
      <sheetName val="60m fab V"/>
      <sheetName val="400m M"/>
      <sheetName val="1500m M"/>
      <sheetName val="1500m V"/>
      <sheetName val="Kartis M"/>
      <sheetName val="Kartis V"/>
      <sheetName val="60m bb M"/>
      <sheetName val="60m M"/>
      <sheetName val="60m V"/>
      <sheetName val="200m"/>
      <sheetName val="800m M"/>
      <sheetName val="800m V"/>
      <sheetName val="3000m M"/>
      <sheetName val="3000m V"/>
      <sheetName val="Aukštis M"/>
      <sheetName val="Aukštis V"/>
      <sheetName val="tolis m"/>
      <sheetName val="tolis v"/>
      <sheetName val="Rut M"/>
      <sheetName val="Rut V"/>
      <sheetName val="Rut V(6kg)"/>
      <sheetName val="Triš M"/>
      <sheetName val="Triš V"/>
      <sheetName val="kv"/>
      <sheetName val="rek"/>
      <sheetName val="teisėjai"/>
      <sheetName val="60m bb f V (2)"/>
      <sheetName val="60m fab V (2)"/>
    </sheetNames>
    <sheetDataSet>
      <sheetData sheetId="0"/>
      <sheetData sheetId="1">
        <row r="2">
          <cell r="D2" t="str">
            <v>m1</v>
          </cell>
          <cell r="E2" t="str">
            <v>Ernesta Urbanavičiūtė</v>
          </cell>
          <cell r="F2">
            <v>34213</v>
          </cell>
          <cell r="G2" t="str">
            <v xml:space="preserve">Birštonas </v>
          </cell>
          <cell r="H2" t="str">
            <v>SC</v>
          </cell>
          <cell r="I2" t="str">
            <v>A.Mikėno ĖK</v>
          </cell>
          <cell r="J2" t="str">
            <v>J.P.Juozaičiai</v>
          </cell>
        </row>
        <row r="3">
          <cell r="D3" t="str">
            <v>m2</v>
          </cell>
          <cell r="E3" t="str">
            <v>Monika Milušauskaitė</v>
          </cell>
          <cell r="F3">
            <v>34059</v>
          </cell>
          <cell r="G3" t="str">
            <v xml:space="preserve">Birštonas </v>
          </cell>
          <cell r="H3" t="str">
            <v>SC</v>
          </cell>
          <cell r="I3" t="str">
            <v>A.Mikėno ĖK</v>
          </cell>
          <cell r="J3" t="str">
            <v>J.P.Juozaičiai</v>
          </cell>
        </row>
        <row r="4">
          <cell r="D4" t="str">
            <v>m3</v>
          </cell>
          <cell r="E4" t="str">
            <v>Eglė Juočytė</v>
          </cell>
          <cell r="F4">
            <v>34036</v>
          </cell>
          <cell r="G4" t="str">
            <v xml:space="preserve">Birštonas </v>
          </cell>
          <cell r="H4" t="str">
            <v>SC</v>
          </cell>
          <cell r="I4" t="str">
            <v>A.Mikėno ĖK</v>
          </cell>
          <cell r="J4" t="str">
            <v>J.P.Juozaičiai</v>
          </cell>
        </row>
        <row r="5">
          <cell r="D5" t="str">
            <v>m4</v>
          </cell>
          <cell r="E5" t="str">
            <v>Karolina Švedaitė</v>
          </cell>
          <cell r="F5">
            <v>33750</v>
          </cell>
          <cell r="G5" t="str">
            <v xml:space="preserve">Birštonas </v>
          </cell>
          <cell r="H5" t="str">
            <v>SC</v>
          </cell>
          <cell r="I5" t="str">
            <v>A.Mikėno ĖK</v>
          </cell>
          <cell r="J5" t="str">
            <v>J.P.Juozaičiai</v>
          </cell>
        </row>
        <row r="6">
          <cell r="D6" t="str">
            <v>m5</v>
          </cell>
          <cell r="E6" t="str">
            <v>Agnė Stadulytė</v>
          </cell>
          <cell r="F6">
            <v>33626</v>
          </cell>
          <cell r="G6" t="str">
            <v xml:space="preserve">Birštonas </v>
          </cell>
          <cell r="H6" t="str">
            <v>SC</v>
          </cell>
          <cell r="I6" t="str">
            <v>A.Mikėno ĖK</v>
          </cell>
          <cell r="J6" t="str">
            <v>J.P.Juozaičiai</v>
          </cell>
        </row>
        <row r="7">
          <cell r="D7" t="str">
            <v>m6</v>
          </cell>
          <cell r="E7" t="str">
            <v>Bernadeta Juozaitytė</v>
          </cell>
          <cell r="F7">
            <v>32573</v>
          </cell>
          <cell r="G7" t="str">
            <v xml:space="preserve">Birštonas </v>
          </cell>
          <cell r="H7" t="str">
            <v>SC</v>
          </cell>
          <cell r="I7" t="str">
            <v>A.Mikėno ĖK</v>
          </cell>
          <cell r="J7" t="str">
            <v>J.P.Juozaičiai</v>
          </cell>
        </row>
        <row r="8">
          <cell r="D8" t="str">
            <v>v300</v>
          </cell>
          <cell r="E8" t="str">
            <v>Edmundas Palionis</v>
          </cell>
          <cell r="F8">
            <v>33555</v>
          </cell>
          <cell r="G8" t="str">
            <v xml:space="preserve">Birštonas </v>
          </cell>
          <cell r="H8" t="str">
            <v>SC</v>
          </cell>
          <cell r="I8" t="str">
            <v>A.Mikėno ĖK</v>
          </cell>
          <cell r="J8" t="str">
            <v>J.P.Juozaičiai</v>
          </cell>
        </row>
        <row r="9">
          <cell r="D9" t="str">
            <v>m7</v>
          </cell>
          <cell r="E9" t="str">
            <v>Brigita Virbalytė</v>
          </cell>
          <cell r="F9">
            <v>31079</v>
          </cell>
          <cell r="G9" t="str">
            <v xml:space="preserve">Vilnius - Alytus </v>
          </cell>
          <cell r="H9" t="str">
            <v>VOSC</v>
          </cell>
          <cell r="I9" t="str">
            <v>SK Interwalk</v>
          </cell>
          <cell r="J9" t="str">
            <v>K.Pavilonis, J.Romankovas</v>
          </cell>
        </row>
        <row r="10">
          <cell r="D10" t="str">
            <v>v299</v>
          </cell>
          <cell r="E10" t="str">
            <v>Tadas Šuškevičius</v>
          </cell>
          <cell r="F10">
            <v>31189</v>
          </cell>
          <cell r="G10" t="str">
            <v xml:space="preserve">Vilnius </v>
          </cell>
          <cell r="H10" t="str">
            <v>VOSC</v>
          </cell>
          <cell r="I10" t="str">
            <v>SK Interwalk</v>
          </cell>
          <cell r="J10" t="str">
            <v>J.Romankovas, K.Pavilonis</v>
          </cell>
        </row>
        <row r="11">
          <cell r="D11" t="str">
            <v>v298</v>
          </cell>
          <cell r="E11" t="str">
            <v>Ričardas Rekst</v>
          </cell>
          <cell r="F11">
            <v>32060</v>
          </cell>
          <cell r="G11" t="str">
            <v xml:space="preserve">Vilnius </v>
          </cell>
          <cell r="H11" t="str">
            <v>VOSC</v>
          </cell>
          <cell r="I11" t="str">
            <v>SK Interwalk</v>
          </cell>
          <cell r="J11" t="str">
            <v>K.Pavilonis, I.Jefimova</v>
          </cell>
        </row>
        <row r="12">
          <cell r="D12" t="str">
            <v>m8</v>
          </cell>
          <cell r="E12" t="str">
            <v>Valerija Lišakova</v>
          </cell>
          <cell r="F12">
            <v>31810</v>
          </cell>
          <cell r="G12" t="str">
            <v xml:space="preserve">Vilnius  </v>
          </cell>
          <cell r="H12" t="str">
            <v>VOSC</v>
          </cell>
          <cell r="I12" t="str">
            <v>SK Interwalk</v>
          </cell>
          <cell r="J12" t="str">
            <v>J.Romankovas, K.Pavilonis, I.Jefimova</v>
          </cell>
        </row>
        <row r="13">
          <cell r="D13" t="str">
            <v>v297</v>
          </cell>
          <cell r="E13" t="str">
            <v>Evaldas Silčenko</v>
          </cell>
          <cell r="F13">
            <v>33802</v>
          </cell>
          <cell r="G13" t="str">
            <v xml:space="preserve">Vilnius </v>
          </cell>
          <cell r="H13" t="str">
            <v>LASM</v>
          </cell>
          <cell r="I13" t="str">
            <v>SK Interwalk</v>
          </cell>
          <cell r="J13" t="str">
            <v>K.Pavilonis, J.Romankovas, J.Garalevičius</v>
          </cell>
        </row>
        <row r="14">
          <cell r="D14" t="str">
            <v>m9</v>
          </cell>
          <cell r="E14" t="str">
            <v>Inga Mastianica</v>
          </cell>
          <cell r="F14">
            <v>32672</v>
          </cell>
          <cell r="G14" t="str">
            <v xml:space="preserve">Kaunas-Švenčionys </v>
          </cell>
          <cell r="H14" t="str">
            <v>PUC</v>
          </cell>
          <cell r="I14" t="str">
            <v>PSĖK</v>
          </cell>
          <cell r="J14" t="str">
            <v>V.Meškauskas, V.Kazlauskas</v>
          </cell>
        </row>
        <row r="15">
          <cell r="D15" t="str">
            <v>v296</v>
          </cell>
          <cell r="E15" t="str">
            <v>Darius Aučyna</v>
          </cell>
          <cell r="F15">
            <v>32635</v>
          </cell>
          <cell r="G15" t="str">
            <v xml:space="preserve">Vilnius-Švenčionys </v>
          </cell>
          <cell r="H15" t="str">
            <v>LOSC</v>
          </cell>
          <cell r="I15" t="str">
            <v/>
          </cell>
          <cell r="J15" t="str">
            <v>K.Šapka, V.Nekrašas</v>
          </cell>
        </row>
        <row r="16">
          <cell r="D16" t="str">
            <v>m10</v>
          </cell>
          <cell r="E16" t="str">
            <v>Gintarė Zenkevičiūtė</v>
          </cell>
          <cell r="F16">
            <v>34191</v>
          </cell>
          <cell r="G16" t="str">
            <v>Švenčionys ind</v>
          </cell>
          <cell r="H16" t="str">
            <v>PUC</v>
          </cell>
          <cell r="I16" t="str">
            <v>Aitvaras</v>
          </cell>
          <cell r="J16" t="str">
            <v>R.Turla</v>
          </cell>
        </row>
        <row r="17">
          <cell r="D17" t="str">
            <v>v295</v>
          </cell>
          <cell r="E17" t="str">
            <v>Genadij Kozlovskij</v>
          </cell>
          <cell r="F17">
            <v>33245</v>
          </cell>
          <cell r="G17" t="str">
            <v xml:space="preserve">Vilnius-Švenčionys </v>
          </cell>
          <cell r="H17" t="str">
            <v>PUC</v>
          </cell>
          <cell r="I17" t="str">
            <v>PSĖK</v>
          </cell>
          <cell r="J17" t="str">
            <v>V.Meškauskas</v>
          </cell>
        </row>
        <row r="18">
          <cell r="D18" t="str">
            <v>v294</v>
          </cell>
          <cell r="E18" t="str">
            <v>Gerard Chmyznikov</v>
          </cell>
          <cell r="F18">
            <v>33528</v>
          </cell>
          <cell r="G18" t="str">
            <v xml:space="preserve">Švenčionys </v>
          </cell>
          <cell r="H18" t="str">
            <v>PUC</v>
          </cell>
          <cell r="I18" t="str">
            <v>PSĖK</v>
          </cell>
          <cell r="J18" t="str">
            <v>V.Meškauskas</v>
          </cell>
        </row>
        <row r="19">
          <cell r="D19" t="str">
            <v>v293</v>
          </cell>
          <cell r="E19" t="str">
            <v>Deividas Jurgelianecas</v>
          </cell>
          <cell r="F19">
            <v>33453</v>
          </cell>
          <cell r="G19" t="str">
            <v xml:space="preserve">Švenčionys </v>
          </cell>
          <cell r="H19" t="str">
            <v>PUC</v>
          </cell>
          <cell r="I19" t="str">
            <v>PSĖK</v>
          </cell>
          <cell r="J19" t="str">
            <v>V.Meškauskas</v>
          </cell>
        </row>
        <row r="20">
          <cell r="D20" t="str">
            <v>v292</v>
          </cell>
          <cell r="E20" t="str">
            <v>Artur Mastianica</v>
          </cell>
          <cell r="F20">
            <v>33815</v>
          </cell>
          <cell r="G20" t="str">
            <v xml:space="preserve">Švenčionys </v>
          </cell>
          <cell r="H20" t="str">
            <v>PUC</v>
          </cell>
          <cell r="I20" t="str">
            <v>PSĖK</v>
          </cell>
          <cell r="J20" t="str">
            <v>V.Meškauskas</v>
          </cell>
        </row>
        <row r="21">
          <cell r="D21" t="str">
            <v>m11</v>
          </cell>
          <cell r="E21" t="str">
            <v>Agnė Sokolnik</v>
          </cell>
          <cell r="F21">
            <v>33865</v>
          </cell>
          <cell r="G21" t="str">
            <v xml:space="preserve">Švenčionys </v>
          </cell>
          <cell r="H21" t="str">
            <v>PUC</v>
          </cell>
          <cell r="I21" t="str">
            <v>PSĖK</v>
          </cell>
          <cell r="J21" t="str">
            <v>V.Meškauskas</v>
          </cell>
        </row>
        <row r="22">
          <cell r="D22" t="str">
            <v>v291</v>
          </cell>
          <cell r="E22" t="str">
            <v>Paulius Micevičius</v>
          </cell>
          <cell r="F22">
            <v>33810</v>
          </cell>
          <cell r="G22" t="str">
            <v xml:space="preserve">Švenčionys </v>
          </cell>
          <cell r="H22" t="str">
            <v>PUC</v>
          </cell>
          <cell r="I22" t="str">
            <v>Aitvaras</v>
          </cell>
          <cell r="J22" t="str">
            <v>V.Nekrašas</v>
          </cell>
        </row>
        <row r="23">
          <cell r="D23" t="str">
            <v>m12</v>
          </cell>
          <cell r="E23" t="str">
            <v>Vitalija Papinigytė</v>
          </cell>
          <cell r="F23">
            <v>33946</v>
          </cell>
          <cell r="G23" t="str">
            <v xml:space="preserve">Švenčionys </v>
          </cell>
          <cell r="H23" t="str">
            <v>PUC</v>
          </cell>
          <cell r="I23" t="str">
            <v>Aitvaras</v>
          </cell>
          <cell r="J23" t="str">
            <v>R.Turla</v>
          </cell>
        </row>
        <row r="24">
          <cell r="D24" t="str">
            <v>m13</v>
          </cell>
          <cell r="E24" t="str">
            <v>Gintarė Vaiciukevičiūtė</v>
          </cell>
          <cell r="F24">
            <v>34601</v>
          </cell>
          <cell r="G24" t="str">
            <v>Švenčionys ind</v>
          </cell>
          <cell r="H24" t="str">
            <v>PUC</v>
          </cell>
          <cell r="I24" t="str">
            <v>PSĖK</v>
          </cell>
          <cell r="J24" t="str">
            <v>V.Meškauskas</v>
          </cell>
        </row>
        <row r="25">
          <cell r="D25" t="str">
            <v>m14</v>
          </cell>
          <cell r="E25" t="str">
            <v>Irina Štūla-Pankoka</v>
          </cell>
          <cell r="F25">
            <v>30358</v>
          </cell>
          <cell r="G25" t="str">
            <v>Liepāja  x</v>
          </cell>
          <cell r="H25" t="str">
            <v>Sporta spēļu skola</v>
          </cell>
          <cell r="I25" t="str">
            <v/>
          </cell>
          <cell r="J25" t="str">
            <v>J.Kupšs</v>
          </cell>
        </row>
        <row r="26">
          <cell r="D26" t="str">
            <v>v290</v>
          </cell>
          <cell r="E26" t="str">
            <v>Reinis Rozītis</v>
          </cell>
          <cell r="F26">
            <v>30195</v>
          </cell>
          <cell r="G26" t="str">
            <v>Liepāja  x</v>
          </cell>
          <cell r="H26" t="str">
            <v>Sporta spēļu skola</v>
          </cell>
          <cell r="I26" t="str">
            <v/>
          </cell>
          <cell r="J26" t="str">
            <v>J.Kupšs</v>
          </cell>
        </row>
        <row r="27">
          <cell r="D27" t="str">
            <v>v289</v>
          </cell>
          <cell r="E27" t="str">
            <v>Artūrs Jukšs</v>
          </cell>
          <cell r="F27">
            <v>30405</v>
          </cell>
          <cell r="G27" t="str">
            <v>Liepāja  x</v>
          </cell>
          <cell r="H27" t="str">
            <v>Sporta spēļu skola</v>
          </cell>
          <cell r="I27" t="str">
            <v/>
          </cell>
          <cell r="J27" t="str">
            <v>J.Kupšs</v>
          </cell>
        </row>
        <row r="28">
          <cell r="D28" t="str">
            <v>m15</v>
          </cell>
          <cell r="E28" t="str">
            <v>Inga Garbašauskaitė</v>
          </cell>
          <cell r="F28">
            <v>33272</v>
          </cell>
          <cell r="G28" t="str">
            <v xml:space="preserve">Pasvalys </v>
          </cell>
          <cell r="H28" t="str">
            <v>SM</v>
          </cell>
          <cell r="I28" t="str">
            <v>Lėvuo</v>
          </cell>
          <cell r="J28" t="str">
            <v>E.Žilys</v>
          </cell>
        </row>
        <row r="29">
          <cell r="D29" t="str">
            <v>v288</v>
          </cell>
          <cell r="E29" t="str">
            <v>Paulius Lelis</v>
          </cell>
          <cell r="F29">
            <v>33405</v>
          </cell>
          <cell r="G29" t="str">
            <v xml:space="preserve">Pasvalys </v>
          </cell>
          <cell r="H29" t="str">
            <v>SM</v>
          </cell>
          <cell r="I29" t="str">
            <v>Lėvuo</v>
          </cell>
          <cell r="J29" t="str">
            <v>E.Suveizdis</v>
          </cell>
        </row>
        <row r="30">
          <cell r="D30" t="str">
            <v>v287</v>
          </cell>
          <cell r="E30" t="str">
            <v>Artūras Meška</v>
          </cell>
          <cell r="F30">
            <v>32010</v>
          </cell>
          <cell r="G30" t="str">
            <v xml:space="preserve">Pasvalys </v>
          </cell>
          <cell r="H30" t="str">
            <v>SM</v>
          </cell>
          <cell r="I30" t="str">
            <v>Lėvuo</v>
          </cell>
          <cell r="J30" t="str">
            <v>E.Suveizdis, Z.Balčiauskas</v>
          </cell>
        </row>
        <row r="31">
          <cell r="D31" t="str">
            <v>m16</v>
          </cell>
          <cell r="E31" t="str">
            <v>Alina Grigaravičiūtė</v>
          </cell>
          <cell r="F31">
            <v>31722</v>
          </cell>
          <cell r="G31" t="str">
            <v xml:space="preserve">Šiauliai </v>
          </cell>
          <cell r="H31" t="str">
            <v>LAM</v>
          </cell>
          <cell r="I31" t="str">
            <v>Asoc. "DINAMITAS"</v>
          </cell>
          <cell r="J31" t="str">
            <v>V.Žiedienė, J.Spudis</v>
          </cell>
        </row>
        <row r="32">
          <cell r="D32" t="str">
            <v>m17</v>
          </cell>
          <cell r="E32" t="str">
            <v>Toma Alšauskaitė</v>
          </cell>
          <cell r="F32">
            <v>32139</v>
          </cell>
          <cell r="G32" t="str">
            <v xml:space="preserve">Šiauliai </v>
          </cell>
          <cell r="H32" t="str">
            <v>LAM</v>
          </cell>
          <cell r="I32" t="str">
            <v>Asoc. "DINAMITAS"</v>
          </cell>
          <cell r="J32" t="str">
            <v>V.Žiedienė, J.Spudis</v>
          </cell>
        </row>
        <row r="33">
          <cell r="D33" t="str">
            <v>v286</v>
          </cell>
          <cell r="E33" t="str">
            <v>Deividas Balčius</v>
          </cell>
          <cell r="F33">
            <v>32805</v>
          </cell>
          <cell r="G33" t="str">
            <v xml:space="preserve">Šiauliai </v>
          </cell>
          <cell r="H33" t="str">
            <v>LAM</v>
          </cell>
          <cell r="I33" t="str">
            <v>Asoc. "DINAMITAS"</v>
          </cell>
          <cell r="J33" t="str">
            <v>V.Žiedienė, J.Spudis</v>
          </cell>
        </row>
        <row r="34">
          <cell r="D34" t="str">
            <v>m18</v>
          </cell>
          <cell r="E34" t="str">
            <v>Indrė Bartašiūnaitė</v>
          </cell>
          <cell r="F34">
            <v>32910</v>
          </cell>
          <cell r="G34" t="str">
            <v xml:space="preserve">Šiauliai </v>
          </cell>
          <cell r="H34" t="str">
            <v>LAM</v>
          </cell>
          <cell r="I34" t="str">
            <v>Asoc. "DINAMITAS"</v>
          </cell>
          <cell r="J34" t="str">
            <v>V.Žiedienė</v>
          </cell>
        </row>
        <row r="35">
          <cell r="D35" t="str">
            <v>v285</v>
          </cell>
          <cell r="E35" t="str">
            <v>Donatas Norkus</v>
          </cell>
          <cell r="F35">
            <v>32957</v>
          </cell>
          <cell r="G35" t="str">
            <v xml:space="preserve">Kaunas </v>
          </cell>
          <cell r="H35" t="e">
            <v>#REF!</v>
          </cell>
          <cell r="I35" t="str">
            <v>Asoc. "DINAMITAS"</v>
          </cell>
          <cell r="J35" t="str">
            <v>A.Gavėnas, V.Žiedienė, J.Spudis</v>
          </cell>
        </row>
        <row r="36">
          <cell r="D36" t="str">
            <v>m20</v>
          </cell>
          <cell r="E36" t="str">
            <v>Karolina Balčiūtė</v>
          </cell>
          <cell r="F36">
            <v>33320</v>
          </cell>
          <cell r="G36" t="str">
            <v xml:space="preserve">Šiauliai </v>
          </cell>
          <cell r="H36" t="str">
            <v>LAM</v>
          </cell>
          <cell r="I36" t="str">
            <v>Asoc. "DINAMITAS"</v>
          </cell>
          <cell r="J36" t="str">
            <v>V.Žiedienė, J.Spudis</v>
          </cell>
        </row>
        <row r="37">
          <cell r="D37" t="str">
            <v>v284</v>
          </cell>
          <cell r="E37" t="str">
            <v>Mantvydas Spudis</v>
          </cell>
          <cell r="F37">
            <v>33369</v>
          </cell>
          <cell r="G37" t="str">
            <v xml:space="preserve">Šiauliai </v>
          </cell>
          <cell r="H37" t="str">
            <v>LAM</v>
          </cell>
          <cell r="I37" t="str">
            <v>Asoc. "DINAMITAS"</v>
          </cell>
          <cell r="J37" t="str">
            <v>V.Žiedienė, J.Spudis</v>
          </cell>
        </row>
        <row r="38">
          <cell r="D38" t="str">
            <v>m21</v>
          </cell>
          <cell r="E38" t="str">
            <v>Eva Misiūnaitė</v>
          </cell>
          <cell r="F38">
            <v>33576</v>
          </cell>
          <cell r="G38" t="str">
            <v xml:space="preserve">Šiauliai </v>
          </cell>
          <cell r="H38" t="str">
            <v>LAM</v>
          </cell>
          <cell r="I38" t="str">
            <v>Asoc. "DINAMITAS"</v>
          </cell>
          <cell r="J38" t="str">
            <v>V.Žiedienė</v>
          </cell>
        </row>
        <row r="39">
          <cell r="D39" t="str">
            <v>m22</v>
          </cell>
          <cell r="E39" t="str">
            <v>Augustė Labenskytė</v>
          </cell>
          <cell r="F39">
            <v>34184</v>
          </cell>
          <cell r="G39" t="str">
            <v xml:space="preserve">Šiauliai </v>
          </cell>
          <cell r="H39" t="str">
            <v>LAM</v>
          </cell>
          <cell r="I39" t="str">
            <v>Asoc. "DINAMITAS"</v>
          </cell>
          <cell r="J39" t="str">
            <v>V.Žiedienė</v>
          </cell>
        </row>
        <row r="40">
          <cell r="D40" t="str">
            <v>v282</v>
          </cell>
          <cell r="E40" t="str">
            <v>Vytautas Žalys</v>
          </cell>
          <cell r="F40">
            <v>33556</v>
          </cell>
          <cell r="G40" t="str">
            <v xml:space="preserve">Šiauliai </v>
          </cell>
          <cell r="H40" t="str">
            <v>LAM</v>
          </cell>
          <cell r="I40" t="str">
            <v>Asoc. "DINAMITAS"</v>
          </cell>
          <cell r="J40" t="str">
            <v>V.Žiedienė</v>
          </cell>
        </row>
        <row r="41">
          <cell r="D41" t="str">
            <v>v281</v>
          </cell>
          <cell r="E41" t="str">
            <v>Šarūnas Kiršinas</v>
          </cell>
          <cell r="F41">
            <v>33732</v>
          </cell>
          <cell r="G41" t="str">
            <v xml:space="preserve">Šiauliai </v>
          </cell>
          <cell r="H41" t="str">
            <v>LAM</v>
          </cell>
          <cell r="I41" t="str">
            <v>Asoc. "DINAMITAS"</v>
          </cell>
          <cell r="J41" t="str">
            <v>V.Žiedienė, J.Spudis</v>
          </cell>
        </row>
        <row r="42">
          <cell r="D42" t="str">
            <v>v280</v>
          </cell>
          <cell r="E42" t="str">
            <v>Lukas Šiuša</v>
          </cell>
          <cell r="F42">
            <v>33808</v>
          </cell>
          <cell r="G42" t="str">
            <v xml:space="preserve">Šiauliai </v>
          </cell>
          <cell r="H42" t="str">
            <v>LAM</v>
          </cell>
          <cell r="I42" t="str">
            <v>Asoc. "DINAMITAS"</v>
          </cell>
          <cell r="J42" t="str">
            <v>V.Žiedienė, J.Spudis</v>
          </cell>
        </row>
        <row r="43">
          <cell r="D43" t="str">
            <v>v279</v>
          </cell>
          <cell r="E43" t="str">
            <v>Andrius Daugintis</v>
          </cell>
          <cell r="F43">
            <v>34050</v>
          </cell>
          <cell r="G43" t="str">
            <v xml:space="preserve">Šiauliai </v>
          </cell>
          <cell r="H43" t="str">
            <v>LAM</v>
          </cell>
          <cell r="I43" t="str">
            <v>Asoc. "DINAMITAS"</v>
          </cell>
          <cell r="J43" t="str">
            <v>V.Žiedienė</v>
          </cell>
        </row>
        <row r="44">
          <cell r="D44" t="str">
            <v>v278</v>
          </cell>
          <cell r="E44" t="str">
            <v>Giedrius Šiškevičius</v>
          </cell>
          <cell r="F44">
            <v>34302</v>
          </cell>
          <cell r="G44" t="str">
            <v xml:space="preserve">Šiauliai </v>
          </cell>
          <cell r="H44" t="str">
            <v>LAM</v>
          </cell>
          <cell r="I44" t="str">
            <v>Asoc. "DINAMITAS"</v>
          </cell>
          <cell r="J44" t="str">
            <v>V.Žiedienė</v>
          </cell>
        </row>
        <row r="45">
          <cell r="D45" t="str">
            <v>v277</v>
          </cell>
          <cell r="E45" t="str">
            <v>Lukas Freimonas</v>
          </cell>
          <cell r="F45">
            <v>34483</v>
          </cell>
          <cell r="G45" t="str">
            <v xml:space="preserve">Šiauliai </v>
          </cell>
          <cell r="H45" t="str">
            <v>LAM</v>
          </cell>
          <cell r="I45" t="str">
            <v>Asoc. "DINAMITAS"</v>
          </cell>
          <cell r="J45" t="str">
            <v>V.Žiedienė</v>
          </cell>
        </row>
        <row r="46">
          <cell r="D46" t="str">
            <v>m23</v>
          </cell>
          <cell r="E46" t="str">
            <v>Neringa Aidietytė</v>
          </cell>
          <cell r="F46">
            <v>30472</v>
          </cell>
          <cell r="G46" t="str">
            <v xml:space="preserve">Vilnius </v>
          </cell>
          <cell r="H46" t="str">
            <v/>
          </cell>
          <cell r="I46" t="str">
            <v>SK Interwalk</v>
          </cell>
          <cell r="J46" t="str">
            <v>J.Romankovas, K.Pavilonis</v>
          </cell>
        </row>
        <row r="47">
          <cell r="D47" t="str">
            <v>v276</v>
          </cell>
          <cell r="E47" t="str">
            <v>Donatas Škarnulis</v>
          </cell>
          <cell r="F47">
            <v>28419</v>
          </cell>
          <cell r="G47" t="str">
            <v xml:space="preserve">Vilnius </v>
          </cell>
          <cell r="H47" t="str">
            <v/>
          </cell>
          <cell r="I47" t="str">
            <v/>
          </cell>
          <cell r="J47" t="str">
            <v>A.Kitanov</v>
          </cell>
        </row>
        <row r="48">
          <cell r="D48" t="str">
            <v>v275</v>
          </cell>
          <cell r="E48" t="str">
            <v>Justinas Gikas</v>
          </cell>
          <cell r="F48">
            <v>32178</v>
          </cell>
          <cell r="G48" t="str">
            <v xml:space="preserve">Vilnius </v>
          </cell>
          <cell r="H48" t="str">
            <v>VOSC</v>
          </cell>
          <cell r="I48" t="str">
            <v/>
          </cell>
          <cell r="J48" t="str">
            <v>V.Sabaliauskas</v>
          </cell>
        </row>
        <row r="49">
          <cell r="D49" t="str">
            <v>m24</v>
          </cell>
          <cell r="E49" t="str">
            <v>Diana Pranckutė</v>
          </cell>
          <cell r="F49">
            <v>34044</v>
          </cell>
          <cell r="G49" t="str">
            <v xml:space="preserve">Telšiai </v>
          </cell>
          <cell r="H49" t="str">
            <v/>
          </cell>
          <cell r="I49" t="str">
            <v>"Žemaiija"</v>
          </cell>
          <cell r="J49" t="str">
            <v>D.Pranckuvienė</v>
          </cell>
        </row>
        <row r="50">
          <cell r="D50" t="str">
            <v>m25</v>
          </cell>
          <cell r="E50" t="str">
            <v>Simona Margelytė</v>
          </cell>
          <cell r="F50">
            <v>33796</v>
          </cell>
          <cell r="G50" t="str">
            <v xml:space="preserve">Telšiai </v>
          </cell>
          <cell r="H50" t="str">
            <v/>
          </cell>
          <cell r="I50" t="str">
            <v>"Žemaiija"</v>
          </cell>
          <cell r="J50" t="str">
            <v>L.Kaveckienė.</v>
          </cell>
        </row>
        <row r="51">
          <cell r="D51" t="str">
            <v>v274</v>
          </cell>
          <cell r="E51" t="str">
            <v>Martynas Streckis</v>
          </cell>
          <cell r="F51">
            <v>33814</v>
          </cell>
          <cell r="G51" t="str">
            <v xml:space="preserve">Telšiai </v>
          </cell>
          <cell r="H51" t="str">
            <v/>
          </cell>
          <cell r="I51" t="str">
            <v>"Žemaiija"</v>
          </cell>
          <cell r="J51" t="str">
            <v>L.Kaveckienė</v>
          </cell>
        </row>
        <row r="52">
          <cell r="D52" t="str">
            <v>v273</v>
          </cell>
          <cell r="E52" t="str">
            <v>Rytis Sakalauskas</v>
          </cell>
          <cell r="F52">
            <v>31955</v>
          </cell>
          <cell r="G52" t="str">
            <v xml:space="preserve">Kaunas - Alytus </v>
          </cell>
          <cell r="H52" t="str">
            <v>"Viltis"</v>
          </cell>
          <cell r="I52" t="str">
            <v>"Atletas"</v>
          </cell>
          <cell r="J52" t="str">
            <v>A.J.Stanislovaičiai, V.Šmitas</v>
          </cell>
        </row>
        <row r="53">
          <cell r="D53" t="str">
            <v>v272</v>
          </cell>
          <cell r="E53" t="str">
            <v>Žilvinas Adomavičius</v>
          </cell>
          <cell r="F53">
            <v>31230</v>
          </cell>
          <cell r="G53" t="str">
            <v xml:space="preserve">Kaunas </v>
          </cell>
          <cell r="H53" t="str">
            <v>"Viltis"</v>
          </cell>
          <cell r="I53" t="str">
            <v>"Atletas"</v>
          </cell>
          <cell r="J53" t="str">
            <v>A.J.Stanislovaičiai</v>
          </cell>
        </row>
        <row r="54">
          <cell r="D54" t="str">
            <v>v271</v>
          </cell>
          <cell r="E54" t="str">
            <v>Aivaras Pranckevičius</v>
          </cell>
          <cell r="F54">
            <v>32701</v>
          </cell>
          <cell r="G54" t="str">
            <v xml:space="preserve">Kaunas </v>
          </cell>
          <cell r="H54" t="str">
            <v>"Viltis"</v>
          </cell>
          <cell r="I54" t="str">
            <v>"Atletas"</v>
          </cell>
          <cell r="J54" t="str">
            <v>A.J.Stanislovaičiai, Z.Rajunčius</v>
          </cell>
        </row>
        <row r="55">
          <cell r="D55" t="str">
            <v>v270</v>
          </cell>
          <cell r="E55" t="str">
            <v>Vytautas Balkūnas</v>
          </cell>
          <cell r="F55">
            <v>31920</v>
          </cell>
          <cell r="G55" t="str">
            <v xml:space="preserve">Kaunas - Alytus </v>
          </cell>
          <cell r="H55" t="str">
            <v>"Viltis"</v>
          </cell>
          <cell r="I55" t="str">
            <v>"Atletas"</v>
          </cell>
          <cell r="J55" t="str">
            <v>A.J.Stanislovaičiai</v>
          </cell>
        </row>
        <row r="56">
          <cell r="D56" t="str">
            <v>v269</v>
          </cell>
          <cell r="E56" t="str">
            <v>Ričardas Reimaris</v>
          </cell>
          <cell r="F56">
            <v>31504</v>
          </cell>
          <cell r="G56" t="str">
            <v xml:space="preserve">Kaunas </v>
          </cell>
          <cell r="H56" t="str">
            <v>"Viltis"</v>
          </cell>
          <cell r="I56" t="str">
            <v>"Atletas"</v>
          </cell>
          <cell r="J56" t="str">
            <v>A.J.Stanislovaičiai</v>
          </cell>
        </row>
        <row r="57">
          <cell r="D57" t="str">
            <v>v268</v>
          </cell>
          <cell r="E57" t="str">
            <v>Paulius Ibianskas</v>
          </cell>
          <cell r="F57">
            <v>33169</v>
          </cell>
          <cell r="G57" t="str">
            <v xml:space="preserve">Kaunas </v>
          </cell>
          <cell r="H57" t="str">
            <v>"Viltis"</v>
          </cell>
          <cell r="I57" t="str">
            <v>"Atletas"</v>
          </cell>
          <cell r="J57" t="str">
            <v>A.J.Stanislovaičiai, V.Giedraitis</v>
          </cell>
        </row>
        <row r="58">
          <cell r="D58" t="str">
            <v>v267</v>
          </cell>
          <cell r="E58" t="str">
            <v>Paulius Ragauskas</v>
          </cell>
          <cell r="F58">
            <v>33043</v>
          </cell>
          <cell r="G58" t="str">
            <v xml:space="preserve">Kaunas </v>
          </cell>
          <cell r="H58" t="str">
            <v>"Viltis"</v>
          </cell>
          <cell r="I58" t="str">
            <v>"Cosma"</v>
          </cell>
          <cell r="J58" t="str">
            <v>A.J.Stanislovaičiai</v>
          </cell>
        </row>
        <row r="59">
          <cell r="D59" t="str">
            <v>v266</v>
          </cell>
          <cell r="E59" t="str">
            <v>Donatas Januševičius</v>
          </cell>
          <cell r="F59">
            <v>32416</v>
          </cell>
          <cell r="G59" t="str">
            <v xml:space="preserve">Kaunas </v>
          </cell>
          <cell r="H59" t="str">
            <v>"Viltis"</v>
          </cell>
          <cell r="I59" t="str">
            <v>"Atletas"</v>
          </cell>
          <cell r="J59" t="str">
            <v>A.J.Stanislovaičiai</v>
          </cell>
        </row>
        <row r="60">
          <cell r="D60" t="str">
            <v>v265</v>
          </cell>
          <cell r="E60" t="str">
            <v>Mantas Saliamonas</v>
          </cell>
          <cell r="F60">
            <v>31974</v>
          </cell>
          <cell r="G60" t="str">
            <v xml:space="preserve">Kaunas </v>
          </cell>
          <cell r="H60" t="str">
            <v>"Viltis"</v>
          </cell>
          <cell r="I60" t="str">
            <v>"Atletas"</v>
          </cell>
          <cell r="J60" t="str">
            <v>A.J.Stanislovaičiai</v>
          </cell>
        </row>
        <row r="61">
          <cell r="D61" t="str">
            <v>v264</v>
          </cell>
          <cell r="E61" t="str">
            <v>Justinas Grainys</v>
          </cell>
          <cell r="F61">
            <v>32298</v>
          </cell>
          <cell r="G61" t="str">
            <v xml:space="preserve">Kaunas </v>
          </cell>
          <cell r="H61" t="str">
            <v>"Viltis"</v>
          </cell>
          <cell r="I61" t="str">
            <v>"Atletas"</v>
          </cell>
          <cell r="J61" t="str">
            <v>A.J.Stanislovaičiai</v>
          </cell>
        </row>
        <row r="62">
          <cell r="D62" t="str">
            <v>m26</v>
          </cell>
          <cell r="E62" t="str">
            <v>Edita Kavaliauskienė</v>
          </cell>
          <cell r="F62">
            <v>29237</v>
          </cell>
          <cell r="G62" t="str">
            <v xml:space="preserve">Kaunas </v>
          </cell>
          <cell r="H62" t="str">
            <v>"Viltis"</v>
          </cell>
          <cell r="I62" t="str">
            <v>"Atletas"</v>
          </cell>
          <cell r="J62" t="str">
            <v>A.J.Stanislovaičiai</v>
          </cell>
        </row>
        <row r="63">
          <cell r="D63" t="str">
            <v>m27</v>
          </cell>
          <cell r="E63" t="str">
            <v>Silva Pesackaitė</v>
          </cell>
          <cell r="F63">
            <v>32240</v>
          </cell>
          <cell r="G63" t="str">
            <v xml:space="preserve">Kaunas </v>
          </cell>
          <cell r="H63" t="str">
            <v>"Viltis"</v>
          </cell>
          <cell r="I63" t="str">
            <v>"Atletas"</v>
          </cell>
          <cell r="J63" t="str">
            <v>A.J.Stanislovaičiai</v>
          </cell>
        </row>
        <row r="64">
          <cell r="D64" t="str">
            <v>m28</v>
          </cell>
          <cell r="E64" t="str">
            <v>Inesa Rimkevičiūtė</v>
          </cell>
          <cell r="F64">
            <v>31349</v>
          </cell>
          <cell r="G64" t="str">
            <v xml:space="preserve">Kaunas </v>
          </cell>
          <cell r="H64" t="str">
            <v>"Viltis"</v>
          </cell>
          <cell r="I64" t="str">
            <v>"Atletas"</v>
          </cell>
          <cell r="J64" t="str">
            <v>A.J.Stanislovaičiai</v>
          </cell>
        </row>
        <row r="65">
          <cell r="D65" t="str">
            <v>m29</v>
          </cell>
          <cell r="E65" t="str">
            <v>Kristina Jasinskaitė</v>
          </cell>
          <cell r="F65">
            <v>32976</v>
          </cell>
          <cell r="G65" t="str">
            <v xml:space="preserve">Kaunas </v>
          </cell>
          <cell r="H65" t="str">
            <v>"Viltis"</v>
          </cell>
          <cell r="I65" t="str">
            <v>"Cosma"</v>
          </cell>
          <cell r="J65" t="str">
            <v>A.J.Stanislovaičiai, A.Dobregienė</v>
          </cell>
        </row>
        <row r="66">
          <cell r="D66" t="str">
            <v>m30</v>
          </cell>
          <cell r="E66" t="str">
            <v>Dovilė Bliūdžiūtė</v>
          </cell>
          <cell r="F66">
            <v>34257</v>
          </cell>
          <cell r="G66" t="str">
            <v xml:space="preserve">Šilutė </v>
          </cell>
          <cell r="H66" t="str">
            <v>SM</v>
          </cell>
          <cell r="I66" t="str">
            <v/>
          </cell>
          <cell r="J66" t="str">
            <v>S.Oželis</v>
          </cell>
        </row>
        <row r="67">
          <cell r="D67" t="str">
            <v>m31</v>
          </cell>
          <cell r="E67" t="str">
            <v>Greta Valaitytė</v>
          </cell>
          <cell r="F67">
            <v>34026</v>
          </cell>
          <cell r="G67" t="str">
            <v xml:space="preserve">Šilutė </v>
          </cell>
          <cell r="H67" t="str">
            <v>SM</v>
          </cell>
          <cell r="I67" t="str">
            <v/>
          </cell>
          <cell r="J67" t="str">
            <v>S.Oželis</v>
          </cell>
        </row>
        <row r="68">
          <cell r="D68" t="str">
            <v>m32</v>
          </cell>
          <cell r="E68" t="str">
            <v>Rasa Drazdauskaitė</v>
          </cell>
          <cell r="F68">
            <v>29665</v>
          </cell>
          <cell r="G68" t="str">
            <v xml:space="preserve">Šiauliai </v>
          </cell>
          <cell r="H68" t="str">
            <v>ŠLAM</v>
          </cell>
          <cell r="I68" t="str">
            <v>Šviesos kariai</v>
          </cell>
          <cell r="J68" t="str">
            <v>Č.Kundrotas</v>
          </cell>
        </row>
        <row r="69">
          <cell r="D69" t="str">
            <v>m33</v>
          </cell>
          <cell r="E69" t="str">
            <v>Evelina Uševaitė</v>
          </cell>
          <cell r="F69">
            <v>32781</v>
          </cell>
          <cell r="G69" t="str">
            <v xml:space="preserve">Šiauliai </v>
          </cell>
          <cell r="H69" t="str">
            <v>ŠLAM</v>
          </cell>
          <cell r="I69" t="str">
            <v>Daisotra</v>
          </cell>
          <cell r="J69" t="str">
            <v>R.Drazdauskaitė</v>
          </cell>
        </row>
        <row r="70">
          <cell r="D70" t="str">
            <v>m34</v>
          </cell>
          <cell r="E70" t="str">
            <v>Marius Diliūnas</v>
          </cell>
          <cell r="F70">
            <v>30889</v>
          </cell>
          <cell r="G70" t="str">
            <v xml:space="preserve">Šiauliai-Pakruojis </v>
          </cell>
          <cell r="H70" t="str">
            <v>ŠLAM</v>
          </cell>
          <cell r="I70" t="str">
            <v>Daisotra</v>
          </cell>
          <cell r="J70" t="str">
            <v>A.Macevičius, Č.Kundrotas</v>
          </cell>
        </row>
        <row r="71">
          <cell r="D71" t="str">
            <v>v263</v>
          </cell>
          <cell r="E71" t="str">
            <v>Justinas Križinauskas</v>
          </cell>
          <cell r="F71">
            <v>30793</v>
          </cell>
          <cell r="G71" t="str">
            <v xml:space="preserve">Šiauliai </v>
          </cell>
          <cell r="H71" t="str">
            <v>ŠLAM</v>
          </cell>
          <cell r="I71" t="str">
            <v>Stadija</v>
          </cell>
          <cell r="J71" t="str">
            <v>P.Šaučikovas</v>
          </cell>
        </row>
        <row r="72">
          <cell r="D72" t="str">
            <v>v262</v>
          </cell>
          <cell r="E72" t="str">
            <v>Justinas Beržanskis</v>
          </cell>
          <cell r="F72">
            <v>32520</v>
          </cell>
          <cell r="G72" t="str">
            <v xml:space="preserve">Šiauliai </v>
          </cell>
          <cell r="H72" t="str">
            <v>ŠLAM</v>
          </cell>
          <cell r="I72" t="str">
            <v>Stadija</v>
          </cell>
          <cell r="J72" t="str">
            <v>P.Šaučikovas</v>
          </cell>
        </row>
        <row r="73">
          <cell r="D73" t="str">
            <v>v261</v>
          </cell>
          <cell r="E73" t="str">
            <v>Darius Lunskis</v>
          </cell>
          <cell r="F73">
            <v>32376</v>
          </cell>
          <cell r="G73" t="str">
            <v xml:space="preserve">Šiauliai </v>
          </cell>
          <cell r="H73" t="str">
            <v>ŠLAM</v>
          </cell>
          <cell r="I73" t="str">
            <v>Piramidė</v>
          </cell>
          <cell r="J73" t="str">
            <v>J.Baikštienė, T.Skalikas</v>
          </cell>
        </row>
        <row r="74">
          <cell r="D74" t="str">
            <v>v260</v>
          </cell>
          <cell r="E74" t="str">
            <v>Evaldas Reinotas</v>
          </cell>
          <cell r="F74">
            <v>31864</v>
          </cell>
          <cell r="G74" t="str">
            <v xml:space="preserve">Šiauliai </v>
          </cell>
          <cell r="H74" t="str">
            <v>ŠLAM</v>
          </cell>
          <cell r="I74" t="str">
            <v>Piramidė</v>
          </cell>
          <cell r="J74" t="str">
            <v>J.Baikštienė, T.Skalikas</v>
          </cell>
        </row>
        <row r="75">
          <cell r="D75" t="str">
            <v>v259</v>
          </cell>
          <cell r="E75" t="str">
            <v>Arnoldas Stanelis</v>
          </cell>
          <cell r="F75">
            <v>33848</v>
          </cell>
          <cell r="G75" t="str">
            <v xml:space="preserve">Šiauliai </v>
          </cell>
          <cell r="H75" t="str">
            <v>ŠLAM</v>
          </cell>
          <cell r="I75" t="str">
            <v>Piramidė</v>
          </cell>
          <cell r="J75" t="str">
            <v>J.Baikštienė, T.Skalikas</v>
          </cell>
        </row>
        <row r="76">
          <cell r="D76" t="str">
            <v>v258</v>
          </cell>
          <cell r="E76" t="str">
            <v>Nerijus Rimkevičius</v>
          </cell>
          <cell r="F76">
            <v>33846</v>
          </cell>
          <cell r="G76" t="str">
            <v xml:space="preserve">Šiauliai-Elektrėnai </v>
          </cell>
          <cell r="H76" t="str">
            <v>ŠLAM</v>
          </cell>
          <cell r="I76" t="str">
            <v>Piramidė</v>
          </cell>
          <cell r="J76" t="str">
            <v>J.Baikštienė, T.Skalikas, R.Voronkova</v>
          </cell>
        </row>
        <row r="77">
          <cell r="D77" t="str">
            <v>m35</v>
          </cell>
          <cell r="E77" t="str">
            <v>Aistė Levickaitė</v>
          </cell>
          <cell r="F77">
            <v>33700</v>
          </cell>
          <cell r="G77" t="str">
            <v xml:space="preserve">Šiauliai </v>
          </cell>
          <cell r="H77" t="str">
            <v>ŠLAM</v>
          </cell>
          <cell r="I77" t="str">
            <v>Piramidė</v>
          </cell>
          <cell r="J77" t="str">
            <v>J.Baikštienė, T.Skalikas</v>
          </cell>
        </row>
        <row r="78">
          <cell r="D78" t="str">
            <v>m36</v>
          </cell>
          <cell r="E78" t="str">
            <v>Laura Ušanovaitė</v>
          </cell>
          <cell r="F78">
            <v>32281</v>
          </cell>
          <cell r="G78" t="str">
            <v xml:space="preserve">Šiauliai </v>
          </cell>
          <cell r="H78" t="str">
            <v>ŠLAM</v>
          </cell>
          <cell r="I78" t="str">
            <v>Piramidė</v>
          </cell>
          <cell r="J78" t="str">
            <v>J.Baikštienė</v>
          </cell>
        </row>
        <row r="79">
          <cell r="D79" t="str">
            <v>m37</v>
          </cell>
          <cell r="E79" t="str">
            <v>Remalda Kergytė</v>
          </cell>
          <cell r="F79">
            <v>31284</v>
          </cell>
          <cell r="G79" t="str">
            <v xml:space="preserve">Šiauliai </v>
          </cell>
          <cell r="H79" t="str">
            <v>ŠLAM</v>
          </cell>
          <cell r="I79" t="str">
            <v>Stadija</v>
          </cell>
          <cell r="J79" t="str">
            <v>D.Šaučikovas</v>
          </cell>
        </row>
        <row r="80">
          <cell r="D80" t="str">
            <v>m38</v>
          </cell>
          <cell r="E80" t="str">
            <v>Justina Jasutytė</v>
          </cell>
          <cell r="F80">
            <v>32268</v>
          </cell>
          <cell r="G80" t="str">
            <v xml:space="preserve">Šiauliai </v>
          </cell>
          <cell r="H80" t="str">
            <v>ŠLAM</v>
          </cell>
          <cell r="I80" t="str">
            <v>Stadija</v>
          </cell>
          <cell r="J80" t="str">
            <v>D.Šaučikovas</v>
          </cell>
        </row>
        <row r="81">
          <cell r="D81" t="str">
            <v>v257</v>
          </cell>
          <cell r="E81" t="str">
            <v>Egidijus Švėgžda</v>
          </cell>
          <cell r="F81">
            <v>32353</v>
          </cell>
          <cell r="G81" t="str">
            <v xml:space="preserve">Šiauliai </v>
          </cell>
          <cell r="H81" t="str">
            <v>ŠLAM</v>
          </cell>
          <cell r="I81" t="str">
            <v>Stadija</v>
          </cell>
          <cell r="J81" t="str">
            <v>D.Šaučikovas</v>
          </cell>
        </row>
        <row r="82">
          <cell r="D82" t="str">
            <v>m39</v>
          </cell>
          <cell r="E82" t="str">
            <v>Asta Daukšaitė</v>
          </cell>
          <cell r="F82">
            <v>32236</v>
          </cell>
          <cell r="G82" t="str">
            <v xml:space="preserve">Šiauliai </v>
          </cell>
          <cell r="H82" t="str">
            <v>ŠLAM</v>
          </cell>
          <cell r="I82" t="str">
            <v>Beržyno žiogelis</v>
          </cell>
          <cell r="J82" t="str">
            <v>L.Maceika</v>
          </cell>
        </row>
        <row r="83">
          <cell r="D83" t="str">
            <v>m40</v>
          </cell>
          <cell r="E83" t="str">
            <v>Skaistė Grigytė</v>
          </cell>
          <cell r="F83">
            <v>33270</v>
          </cell>
          <cell r="G83" t="str">
            <v xml:space="preserve">Šiauliai </v>
          </cell>
          <cell r="H83" t="str">
            <v>ŠLAM</v>
          </cell>
          <cell r="I83" t="str">
            <v>Beržyno žiogelis</v>
          </cell>
          <cell r="J83" t="str">
            <v>L.Maceika</v>
          </cell>
        </row>
        <row r="84">
          <cell r="D84" t="str">
            <v>m41</v>
          </cell>
          <cell r="E84" t="str">
            <v>Svajūnė Lianzbergaitė</v>
          </cell>
          <cell r="F84">
            <v>32539</v>
          </cell>
          <cell r="G84" t="str">
            <v xml:space="preserve">Šiauliai </v>
          </cell>
          <cell r="H84" t="str">
            <v>ŠLAM</v>
          </cell>
          <cell r="I84" t="str">
            <v>Piramidė</v>
          </cell>
          <cell r="J84" t="str">
            <v>J.Baikštienė</v>
          </cell>
        </row>
        <row r="85">
          <cell r="D85" t="str">
            <v>v256</v>
          </cell>
          <cell r="E85" t="str">
            <v>Edikas Petkus</v>
          </cell>
          <cell r="F85">
            <v>33768</v>
          </cell>
          <cell r="G85" t="str">
            <v xml:space="preserve">Šiauliai </v>
          </cell>
          <cell r="H85" t="str">
            <v>ŠLAM</v>
          </cell>
          <cell r="I85" t="str">
            <v>Piramidė</v>
          </cell>
          <cell r="J85" t="str">
            <v>J.Baikštienė, T.Skalikas</v>
          </cell>
        </row>
        <row r="86">
          <cell r="D86" t="str">
            <v>m42</v>
          </cell>
          <cell r="E86" t="str">
            <v>Eglė Balčiūnaitė</v>
          </cell>
          <cell r="F86">
            <v>32447</v>
          </cell>
          <cell r="G86" t="str">
            <v xml:space="preserve">Šiauliai </v>
          </cell>
          <cell r="H86" t="str">
            <v>ŠLAM</v>
          </cell>
          <cell r="I86" t="str">
            <v>Cosmo</v>
          </cell>
          <cell r="J86" t="str">
            <v>A.Kitanov</v>
          </cell>
        </row>
        <row r="87">
          <cell r="D87" t="str">
            <v>v255</v>
          </cell>
          <cell r="E87" t="str">
            <v>Tomas Gaidamavičius</v>
          </cell>
          <cell r="F87">
            <v>32088</v>
          </cell>
          <cell r="G87" t="str">
            <v xml:space="preserve">Šiauliai </v>
          </cell>
          <cell r="H87" t="str">
            <v>ŠLAM</v>
          </cell>
          <cell r="I87" t="str">
            <v>Daisotra</v>
          </cell>
          <cell r="J87" t="str">
            <v>A.Kitanov</v>
          </cell>
        </row>
        <row r="88">
          <cell r="D88" t="str">
            <v>v254</v>
          </cell>
          <cell r="E88" t="str">
            <v>Giedrius Rimkevičius</v>
          </cell>
          <cell r="F88">
            <v>33709</v>
          </cell>
          <cell r="G88" t="str">
            <v xml:space="preserve">Šiauliai - Kėdainiai </v>
          </cell>
          <cell r="H88" t="str">
            <v>ŠLAM</v>
          </cell>
          <cell r="I88" t="str">
            <v>Daisotra</v>
          </cell>
          <cell r="J88" t="str">
            <v>A.Kitanov, R.Kaselis</v>
          </cell>
        </row>
        <row r="89">
          <cell r="D89" t="str">
            <v>v253</v>
          </cell>
          <cell r="E89" t="str">
            <v>Saulius Kondrotas</v>
          </cell>
          <cell r="F89">
            <v>33283</v>
          </cell>
          <cell r="G89" t="str">
            <v xml:space="preserve">Šiauliai </v>
          </cell>
          <cell r="H89" t="str">
            <v>ŠLAM</v>
          </cell>
          <cell r="I89" t="str">
            <v>Beržyno Žiogelis</v>
          </cell>
          <cell r="J89" t="str">
            <v>J.Tribė</v>
          </cell>
        </row>
        <row r="90">
          <cell r="D90" t="str">
            <v>v252</v>
          </cell>
          <cell r="E90" t="str">
            <v>Vytautas Skrebė</v>
          </cell>
          <cell r="F90">
            <v>33795</v>
          </cell>
          <cell r="G90" t="str">
            <v xml:space="preserve">Šiauliai </v>
          </cell>
          <cell r="H90" t="str">
            <v>ŠLAM</v>
          </cell>
          <cell r="I90" t="str">
            <v>Beržyno žiogelis</v>
          </cell>
          <cell r="J90" t="str">
            <v>J.Tribė</v>
          </cell>
        </row>
        <row r="91">
          <cell r="D91" t="str">
            <v>v251</v>
          </cell>
          <cell r="E91" t="str">
            <v>Justinas Rudis</v>
          </cell>
          <cell r="F91">
            <v>33067</v>
          </cell>
          <cell r="G91" t="str">
            <v xml:space="preserve">Šiauliai </v>
          </cell>
          <cell r="H91" t="str">
            <v>ŠLAM</v>
          </cell>
          <cell r="I91" t="str">
            <v>Beržyno žiogelis</v>
          </cell>
          <cell r="J91" t="str">
            <v>J.Tribė</v>
          </cell>
        </row>
        <row r="92">
          <cell r="D92" t="str">
            <v>v250</v>
          </cell>
          <cell r="E92" t="str">
            <v>Vilmantas Motiečius</v>
          </cell>
          <cell r="F92">
            <v>32658</v>
          </cell>
          <cell r="G92" t="str">
            <v xml:space="preserve">Šiauliai </v>
          </cell>
          <cell r="H92" t="str">
            <v>ŠLAM</v>
          </cell>
          <cell r="I92" t="str">
            <v>Beržyno žiogelis</v>
          </cell>
          <cell r="J92" t="str">
            <v>J.Tribė</v>
          </cell>
        </row>
        <row r="93">
          <cell r="D93" t="str">
            <v>v249</v>
          </cell>
          <cell r="E93" t="str">
            <v>Dinas Petkus</v>
          </cell>
          <cell r="F93">
            <v>33161</v>
          </cell>
          <cell r="G93" t="str">
            <v xml:space="preserve">Šiauliai </v>
          </cell>
          <cell r="H93" t="str">
            <v>ŠLAM</v>
          </cell>
          <cell r="I93" t="str">
            <v>Beržyno žiogelis</v>
          </cell>
          <cell r="J93" t="str">
            <v>J.Baikštienė, T.Skalikas</v>
          </cell>
        </row>
        <row r="94">
          <cell r="D94" t="str">
            <v>m43</v>
          </cell>
          <cell r="E94" t="str">
            <v>Greta Karpavičiūtė</v>
          </cell>
          <cell r="F94">
            <v>33987</v>
          </cell>
          <cell r="G94" t="str">
            <v xml:space="preserve">Šiauliai </v>
          </cell>
          <cell r="H94" t="str">
            <v>ŠLAM</v>
          </cell>
          <cell r="I94" t="str">
            <v>Beržyno žiogelis</v>
          </cell>
          <cell r="J94" t="str">
            <v>L.Maceika</v>
          </cell>
        </row>
        <row r="95">
          <cell r="D95" t="str">
            <v>v248</v>
          </cell>
          <cell r="E95" t="str">
            <v>Gediminas Kučinskas</v>
          </cell>
          <cell r="F95">
            <v>32884</v>
          </cell>
          <cell r="G95" t="str">
            <v xml:space="preserve">Šiauliai </v>
          </cell>
          <cell r="H95" t="str">
            <v>ŠLAM</v>
          </cell>
          <cell r="I95" t="str">
            <v>Beržyno žiogelis</v>
          </cell>
          <cell r="J95" t="str">
            <v>L.Maceika</v>
          </cell>
        </row>
        <row r="96">
          <cell r="D96" t="str">
            <v>v247</v>
          </cell>
          <cell r="E96" t="str">
            <v>Artūras Gubaras</v>
          </cell>
          <cell r="F96">
            <v>32695</v>
          </cell>
          <cell r="G96" t="str">
            <v xml:space="preserve">Šiauliai </v>
          </cell>
          <cell r="H96" t="str">
            <v>ŠLAM</v>
          </cell>
          <cell r="I96" t="str">
            <v>Stadija</v>
          </cell>
          <cell r="J96" t="str">
            <v>P.Šaučikovas</v>
          </cell>
        </row>
        <row r="97">
          <cell r="D97" t="str">
            <v>m44</v>
          </cell>
          <cell r="E97" t="str">
            <v>Monika Baliutavičiūtė</v>
          </cell>
          <cell r="F97">
            <v>33655</v>
          </cell>
          <cell r="G97" t="str">
            <v xml:space="preserve">Šiauliai </v>
          </cell>
          <cell r="H97" t="str">
            <v>ŠLAM</v>
          </cell>
          <cell r="I97" t="str">
            <v>Piramidė</v>
          </cell>
          <cell r="J97" t="str">
            <v>J.Baikštienė, T.Skalikas</v>
          </cell>
        </row>
        <row r="98">
          <cell r="D98" t="str">
            <v>v246</v>
          </cell>
          <cell r="E98" t="str">
            <v>Viktoras Vaitkevičius</v>
          </cell>
          <cell r="F98">
            <v>33011</v>
          </cell>
          <cell r="G98" t="str">
            <v xml:space="preserve">Šiauliai </v>
          </cell>
          <cell r="H98" t="str">
            <v>ŠLAM</v>
          </cell>
          <cell r="I98" t="str">
            <v>Piramidė</v>
          </cell>
          <cell r="J98" t="str">
            <v>J.Baikštienė, T.Skalikas</v>
          </cell>
        </row>
        <row r="99">
          <cell r="D99" t="str">
            <v>v245</v>
          </cell>
          <cell r="E99" t="str">
            <v>Mindaugas Šilkus</v>
          </cell>
          <cell r="F99">
            <v>32885</v>
          </cell>
          <cell r="G99" t="str">
            <v xml:space="preserve">Kaunas </v>
          </cell>
          <cell r="H99" t="str">
            <v>"Viltis"</v>
          </cell>
          <cell r="I99" t="str">
            <v>Piramidė</v>
          </cell>
          <cell r="J99" t="str">
            <v>N.Sabaliauskienė,  J.Baikštienė, T.Skalikas</v>
          </cell>
        </row>
        <row r="100">
          <cell r="D100" t="str">
            <v>v244</v>
          </cell>
          <cell r="E100" t="str">
            <v>Arnoldas Tolkačiovas</v>
          </cell>
          <cell r="F100">
            <v>33658</v>
          </cell>
          <cell r="G100" t="str">
            <v xml:space="preserve">Šiauliai </v>
          </cell>
          <cell r="H100" t="str">
            <v>ŠLAM</v>
          </cell>
          <cell r="I100" t="str">
            <v>Beržyno žiogelis</v>
          </cell>
          <cell r="J100" t="str">
            <v>I.Michejeva</v>
          </cell>
        </row>
        <row r="101">
          <cell r="D101" t="str">
            <v>v243</v>
          </cell>
          <cell r="E101" t="str">
            <v>Mindaugas Malinauskas</v>
          </cell>
          <cell r="F101">
            <v>33112</v>
          </cell>
          <cell r="G101" t="str">
            <v xml:space="preserve">Šiauliai </v>
          </cell>
          <cell r="H101" t="str">
            <v>ŠLAM</v>
          </cell>
          <cell r="I101" t="str">
            <v>Daidsotra</v>
          </cell>
          <cell r="J101" t="str">
            <v>A.Kitanov</v>
          </cell>
        </row>
        <row r="102">
          <cell r="D102" t="str">
            <v>v242</v>
          </cell>
          <cell r="E102" t="str">
            <v>Pavel Veličko</v>
          </cell>
          <cell r="F102">
            <v>32356</v>
          </cell>
          <cell r="G102" t="str">
            <v xml:space="preserve">Šiauliai </v>
          </cell>
          <cell r="H102" t="str">
            <v>ŠLAM</v>
          </cell>
          <cell r="I102" t="str">
            <v>Daisotra</v>
          </cell>
          <cell r="J102" t="str">
            <v>A.Kitanov</v>
          </cell>
        </row>
        <row r="103">
          <cell r="D103" t="str">
            <v>v241</v>
          </cell>
          <cell r="E103" t="str">
            <v>Algirdas Sabutis</v>
          </cell>
          <cell r="F103">
            <v>30691</v>
          </cell>
          <cell r="G103" t="str">
            <v xml:space="preserve">Šiauliai </v>
          </cell>
          <cell r="H103" t="str">
            <v>ŠLAM</v>
          </cell>
          <cell r="I103" t="str">
            <v>Beržyno žiogelis</v>
          </cell>
          <cell r="J103" t="str">
            <v>J.Tribė</v>
          </cell>
        </row>
        <row r="104">
          <cell r="D104" t="str">
            <v>v240</v>
          </cell>
          <cell r="E104" t="str">
            <v>Paulius Bieliūnas</v>
          </cell>
          <cell r="F104">
            <v>33529</v>
          </cell>
          <cell r="G104" t="str">
            <v xml:space="preserve">Marijampolė </v>
          </cell>
          <cell r="H104" t="str">
            <v>SC"Sūduva"</v>
          </cell>
          <cell r="I104" t="str">
            <v/>
          </cell>
          <cell r="J104" t="str">
            <v>V.Komisaraitis</v>
          </cell>
        </row>
        <row r="105">
          <cell r="D105" t="str">
            <v>v239</v>
          </cell>
          <cell r="E105" t="str">
            <v>Vilius Jaunininkas</v>
          </cell>
          <cell r="F105">
            <v>33657</v>
          </cell>
          <cell r="G105" t="str">
            <v xml:space="preserve">Marijampolė </v>
          </cell>
          <cell r="H105" t="str">
            <v>SC"Sūduva"</v>
          </cell>
          <cell r="I105" t="str">
            <v/>
          </cell>
          <cell r="J105" t="str">
            <v>R.Bindokienė</v>
          </cell>
        </row>
        <row r="106">
          <cell r="D106" t="str">
            <v>m45</v>
          </cell>
          <cell r="E106" t="str">
            <v>Ieva Lietuvininkaitė</v>
          </cell>
          <cell r="F106">
            <v>34026</v>
          </cell>
          <cell r="G106" t="str">
            <v xml:space="preserve">Marijampolė </v>
          </cell>
          <cell r="H106" t="str">
            <v>SC"Sūduva"</v>
          </cell>
          <cell r="I106" t="str">
            <v/>
          </cell>
          <cell r="J106" t="str">
            <v>V.Komisaraitis,G.Janušauksas</v>
          </cell>
        </row>
        <row r="107">
          <cell r="D107" t="str">
            <v>v238</v>
          </cell>
          <cell r="E107" t="str">
            <v>Mantas Žukas</v>
          </cell>
          <cell r="F107">
            <v>34338</v>
          </cell>
          <cell r="G107" t="str">
            <v xml:space="preserve">Marijampolė </v>
          </cell>
          <cell r="H107" t="str">
            <v>SC"Sūduva"</v>
          </cell>
          <cell r="I107" t="str">
            <v/>
          </cell>
          <cell r="J107" t="str">
            <v>O.Živilaitė</v>
          </cell>
        </row>
        <row r="108">
          <cell r="D108" t="str">
            <v>v237</v>
          </cell>
          <cell r="E108" t="str">
            <v>Karolis Puskunigis</v>
          </cell>
          <cell r="F108">
            <v>33490</v>
          </cell>
          <cell r="G108" t="str">
            <v xml:space="preserve">Marijampolė </v>
          </cell>
          <cell r="H108" t="str">
            <v>SC"Sūduva"</v>
          </cell>
          <cell r="I108" t="str">
            <v/>
          </cell>
          <cell r="J108" t="str">
            <v>V.Komisaraitis</v>
          </cell>
        </row>
        <row r="109">
          <cell r="D109" t="str">
            <v>m46</v>
          </cell>
          <cell r="E109" t="str">
            <v>Larisa Voroneckaja</v>
          </cell>
          <cell r="F109">
            <v>30328</v>
          </cell>
          <cell r="G109" t="str">
            <v xml:space="preserve">Vilnius </v>
          </cell>
          <cell r="H109" t="str">
            <v/>
          </cell>
          <cell r="I109" t="str">
            <v>LKSK</v>
          </cell>
          <cell r="J109" t="str">
            <v>V.Burakauskas, A.Mikelytė</v>
          </cell>
        </row>
        <row r="110">
          <cell r="D110" t="str">
            <v>m47</v>
          </cell>
          <cell r="E110" t="str">
            <v>Ineta Šeflerytė</v>
          </cell>
          <cell r="F110" t="str">
            <v>92/12/12</v>
          </cell>
          <cell r="G110" t="str">
            <v xml:space="preserve">Panevėžys </v>
          </cell>
          <cell r="H110" t="str">
            <v>PKKSC</v>
          </cell>
          <cell r="I110" t="str">
            <v/>
          </cell>
          <cell r="J110" t="str">
            <v>R.Jakubauskas, K.Šaulys</v>
          </cell>
        </row>
        <row r="111">
          <cell r="D111" t="str">
            <v>m48</v>
          </cell>
          <cell r="E111" t="str">
            <v>Eglė Pritulskytė</v>
          </cell>
          <cell r="F111" t="str">
            <v>94/12/13</v>
          </cell>
          <cell r="G111" t="str">
            <v xml:space="preserve">Panevėžys </v>
          </cell>
          <cell r="H111" t="str">
            <v>PKKSC</v>
          </cell>
          <cell r="I111" t="str">
            <v/>
          </cell>
          <cell r="J111" t="str">
            <v>R.Jakubauskas</v>
          </cell>
        </row>
        <row r="112">
          <cell r="D112" t="str">
            <v>m49</v>
          </cell>
          <cell r="E112" t="str">
            <v>Simona Panevėžytė</v>
          </cell>
          <cell r="F112" t="str">
            <v>93/07/21</v>
          </cell>
          <cell r="G112" t="str">
            <v xml:space="preserve">Panevėžys </v>
          </cell>
          <cell r="H112" t="str">
            <v>PKKSC</v>
          </cell>
          <cell r="I112" t="str">
            <v/>
          </cell>
          <cell r="J112" t="str">
            <v>V.Venckus</v>
          </cell>
        </row>
        <row r="113">
          <cell r="D113" t="str">
            <v>v236</v>
          </cell>
          <cell r="E113" t="str">
            <v>Kęstutis Jankūnas</v>
          </cell>
          <cell r="F113" t="str">
            <v>86/07/14</v>
          </cell>
          <cell r="G113" t="str">
            <v xml:space="preserve">Panevėžys-Pakruojis </v>
          </cell>
          <cell r="H113" t="str">
            <v>PKKSC</v>
          </cell>
          <cell r="I113" t="str">
            <v>Sporto pasaulis</v>
          </cell>
          <cell r="J113" t="str">
            <v>A.Macevičius, K.Šaulys</v>
          </cell>
        </row>
        <row r="114">
          <cell r="D114" t="str">
            <v>m50</v>
          </cell>
          <cell r="E114" t="str">
            <v>Martyna Tinterytė</v>
          </cell>
          <cell r="F114" t="str">
            <v>94/05/28</v>
          </cell>
          <cell r="G114" t="str">
            <v xml:space="preserve">Panevėžys </v>
          </cell>
          <cell r="H114" t="str">
            <v>PKKSC</v>
          </cell>
          <cell r="I114" t="str">
            <v/>
          </cell>
          <cell r="J114" t="str">
            <v>A.Dobregienė</v>
          </cell>
        </row>
        <row r="115">
          <cell r="D115" t="str">
            <v>m51</v>
          </cell>
          <cell r="E115" t="str">
            <v>Živilė Petrauskaitė</v>
          </cell>
          <cell r="F115" t="str">
            <v>92/03/23</v>
          </cell>
          <cell r="G115" t="str">
            <v xml:space="preserve">Panevėžys-Pasvalys </v>
          </cell>
          <cell r="H115" t="str">
            <v>PKKSC</v>
          </cell>
          <cell r="I115" t="str">
            <v>Lėvuo</v>
          </cell>
          <cell r="J115" t="str">
            <v>A.Sniečkus, E.Suveizdis</v>
          </cell>
        </row>
        <row r="116">
          <cell r="D116" t="str">
            <v>m52</v>
          </cell>
          <cell r="E116" t="str">
            <v>Viktorija Viksvaitė</v>
          </cell>
          <cell r="F116" t="str">
            <v>93/08/01</v>
          </cell>
          <cell r="G116" t="str">
            <v xml:space="preserve">Panevėžys </v>
          </cell>
          <cell r="H116" t="str">
            <v>PKKSC</v>
          </cell>
          <cell r="I116" t="str">
            <v>El-eko sport</v>
          </cell>
          <cell r="J116" t="str">
            <v>A.Sniečkus</v>
          </cell>
        </row>
        <row r="117">
          <cell r="D117" t="str">
            <v>v235</v>
          </cell>
          <cell r="E117" t="str">
            <v>Šarūnas Samas</v>
          </cell>
          <cell r="F117" t="str">
            <v>94/02/07</v>
          </cell>
          <cell r="G117" t="str">
            <v xml:space="preserve">Panevėžys </v>
          </cell>
          <cell r="H117" t="str">
            <v>PKKSC</v>
          </cell>
          <cell r="I117" t="str">
            <v/>
          </cell>
          <cell r="J117" t="str">
            <v>R.Jakubauskas</v>
          </cell>
        </row>
        <row r="118">
          <cell r="D118" t="str">
            <v>v234</v>
          </cell>
          <cell r="E118" t="str">
            <v>Domantas Žalga</v>
          </cell>
          <cell r="F118" t="str">
            <v>93/03/24</v>
          </cell>
          <cell r="G118" t="str">
            <v xml:space="preserve">Panevėžys </v>
          </cell>
          <cell r="H118" t="str">
            <v>PKKSC</v>
          </cell>
          <cell r="I118" t="str">
            <v>El-eko sport</v>
          </cell>
          <cell r="J118" t="str">
            <v>A.Sniečkus</v>
          </cell>
        </row>
        <row r="119">
          <cell r="D119" t="str">
            <v>v233</v>
          </cell>
          <cell r="E119" t="str">
            <v>Žymantas Savickas</v>
          </cell>
          <cell r="F119" t="str">
            <v>93/09/30</v>
          </cell>
          <cell r="G119" t="str">
            <v xml:space="preserve">Panevėžys </v>
          </cell>
          <cell r="H119" t="str">
            <v>PKKSC</v>
          </cell>
          <cell r="I119" t="str">
            <v>El-eko sport</v>
          </cell>
          <cell r="J119" t="str">
            <v>A.Sniečkus</v>
          </cell>
        </row>
        <row r="120">
          <cell r="D120" t="str">
            <v>v232</v>
          </cell>
          <cell r="E120" t="str">
            <v>Tomas Lekavičius</v>
          </cell>
          <cell r="F120" t="str">
            <v>92/04/12</v>
          </cell>
          <cell r="G120" t="str">
            <v xml:space="preserve">Panevėžys </v>
          </cell>
          <cell r="H120" t="str">
            <v>PKKSC</v>
          </cell>
          <cell r="I120" t="str">
            <v/>
          </cell>
          <cell r="J120" t="str">
            <v>V.Datenis</v>
          </cell>
        </row>
        <row r="121">
          <cell r="D121" t="str">
            <v>v231</v>
          </cell>
          <cell r="E121" t="str">
            <v>Artūras Jasiūnas</v>
          </cell>
          <cell r="F121" t="str">
            <v>93/04/01</v>
          </cell>
          <cell r="G121" t="str">
            <v xml:space="preserve">Panevėžys </v>
          </cell>
          <cell r="H121" t="str">
            <v>PKKSC</v>
          </cell>
          <cell r="I121" t="str">
            <v/>
          </cell>
          <cell r="J121" t="str">
            <v>V.Venckus</v>
          </cell>
        </row>
        <row r="122">
          <cell r="D122" t="str">
            <v>v230</v>
          </cell>
          <cell r="E122" t="str">
            <v>Valmantas Remeika</v>
          </cell>
          <cell r="F122" t="str">
            <v>93/09/28</v>
          </cell>
          <cell r="G122" t="str">
            <v xml:space="preserve">Panevėžys </v>
          </cell>
          <cell r="H122" t="str">
            <v>PKKSC</v>
          </cell>
          <cell r="I122" t="str">
            <v/>
          </cell>
          <cell r="J122" t="str">
            <v>V.Venckus</v>
          </cell>
        </row>
        <row r="123">
          <cell r="D123" t="str">
            <v>v229</v>
          </cell>
          <cell r="E123" t="str">
            <v>Marius Ruočka</v>
          </cell>
          <cell r="F123" t="str">
            <v>90/03/12</v>
          </cell>
          <cell r="G123" t="str">
            <v xml:space="preserve">Panevėžys </v>
          </cell>
          <cell r="H123" t="str">
            <v>PKKSC</v>
          </cell>
          <cell r="I123" t="str">
            <v/>
          </cell>
          <cell r="J123" t="str">
            <v>A.Dobregienė</v>
          </cell>
        </row>
        <row r="124">
          <cell r="D124" t="str">
            <v>v228</v>
          </cell>
          <cell r="E124" t="str">
            <v>Simas Semčišinas</v>
          </cell>
          <cell r="F124" t="str">
            <v>90/10/22</v>
          </cell>
          <cell r="G124" t="str">
            <v xml:space="preserve">Panevėžys </v>
          </cell>
          <cell r="H124" t="str">
            <v>PKKSC</v>
          </cell>
          <cell r="I124" t="str">
            <v/>
          </cell>
          <cell r="J124" t="str">
            <v>Z.Gleveckienė</v>
          </cell>
        </row>
        <row r="125">
          <cell r="D125" t="str">
            <v>v227</v>
          </cell>
          <cell r="E125" t="str">
            <v>Lukas Staškūnas</v>
          </cell>
          <cell r="F125" t="str">
            <v>92/09/24</v>
          </cell>
          <cell r="G125" t="str">
            <v xml:space="preserve">Panevėžys </v>
          </cell>
          <cell r="H125" t="str">
            <v>PKKSC</v>
          </cell>
          <cell r="I125" t="str">
            <v>El-eko sport</v>
          </cell>
          <cell r="J125" t="str">
            <v>A.Sniečkus</v>
          </cell>
        </row>
        <row r="126">
          <cell r="D126" t="str">
            <v>v226</v>
          </cell>
          <cell r="E126" t="str">
            <v>Evaldas Marciūnas</v>
          </cell>
          <cell r="F126" t="str">
            <v>89/09/23</v>
          </cell>
          <cell r="G126" t="str">
            <v xml:space="preserve">Panevėžys </v>
          </cell>
          <cell r="H126" t="str">
            <v>PKKSC</v>
          </cell>
          <cell r="I126" t="str">
            <v/>
          </cell>
          <cell r="J126" t="str">
            <v>A.Dobregienė</v>
          </cell>
        </row>
        <row r="127">
          <cell r="D127" t="str">
            <v>v225</v>
          </cell>
          <cell r="E127" t="str">
            <v>Mindaugas Auga</v>
          </cell>
          <cell r="F127" t="str">
            <v>87/12/02</v>
          </cell>
          <cell r="G127" t="str">
            <v xml:space="preserve">Panevėžys </v>
          </cell>
          <cell r="H127" t="str">
            <v>PKKSC</v>
          </cell>
          <cell r="I127" t="str">
            <v/>
          </cell>
          <cell r="J127" t="str">
            <v>J.Auga,V.Ščevinskas</v>
          </cell>
        </row>
        <row r="128">
          <cell r="D128" t="str">
            <v>v224</v>
          </cell>
          <cell r="E128" t="str">
            <v>Svajūnas Kubilius</v>
          </cell>
          <cell r="F128" t="str">
            <v>92/11/07</v>
          </cell>
          <cell r="G128" t="str">
            <v xml:space="preserve">Panevėžys </v>
          </cell>
          <cell r="H128" t="str">
            <v>PKKSC</v>
          </cell>
          <cell r="I128" t="str">
            <v/>
          </cell>
          <cell r="J128" t="str">
            <v>V.Datenis</v>
          </cell>
        </row>
        <row r="129">
          <cell r="D129" t="str">
            <v>m53</v>
          </cell>
          <cell r="E129" t="str">
            <v>Ieva Zarankaitė</v>
          </cell>
          <cell r="F129" t="str">
            <v>94/11/23</v>
          </cell>
          <cell r="G129" t="str">
            <v xml:space="preserve">Utena </v>
          </cell>
          <cell r="H129" t="str">
            <v>KKSC</v>
          </cell>
          <cell r="I129" t="str">
            <v>LAK</v>
          </cell>
          <cell r="J129" t="str">
            <v>V.Zarankienė</v>
          </cell>
        </row>
        <row r="130">
          <cell r="D130" t="str">
            <v>m54</v>
          </cell>
          <cell r="E130" t="str">
            <v>Raimonda Meidutė</v>
          </cell>
          <cell r="F130" t="str">
            <v>93/04/23</v>
          </cell>
          <cell r="G130" t="str">
            <v xml:space="preserve">Utena </v>
          </cell>
          <cell r="H130" t="str">
            <v>KKSC</v>
          </cell>
          <cell r="I130" t="str">
            <v>LAK</v>
          </cell>
          <cell r="J130" t="str">
            <v>A.Kaušylas</v>
          </cell>
        </row>
        <row r="131">
          <cell r="D131" t="str">
            <v>m55</v>
          </cell>
          <cell r="E131" t="str">
            <v>Edita Karlaitė</v>
          </cell>
          <cell r="F131" t="str">
            <v>93/02/23</v>
          </cell>
          <cell r="G131" t="str">
            <v xml:space="preserve">Utena </v>
          </cell>
          <cell r="H131" t="str">
            <v>KKSC</v>
          </cell>
          <cell r="I131" t="str">
            <v>LAK</v>
          </cell>
          <cell r="J131" t="str">
            <v>J.Kirilovienė</v>
          </cell>
        </row>
        <row r="132">
          <cell r="D132" t="str">
            <v>v223</v>
          </cell>
          <cell r="E132" t="str">
            <v>Paulius Černiakovas</v>
          </cell>
          <cell r="F132" t="str">
            <v>92/12/17</v>
          </cell>
          <cell r="G132" t="str">
            <v xml:space="preserve">Utena </v>
          </cell>
          <cell r="H132" t="str">
            <v>KKSC</v>
          </cell>
          <cell r="I132" t="str">
            <v>LAK</v>
          </cell>
          <cell r="J132" t="str">
            <v>A.Kaušylas</v>
          </cell>
        </row>
        <row r="133">
          <cell r="D133" t="str">
            <v>v222</v>
          </cell>
          <cell r="E133" t="str">
            <v>Aivaras Skrebiškis</v>
          </cell>
          <cell r="F133" t="str">
            <v>92/12/01</v>
          </cell>
          <cell r="G133" t="str">
            <v xml:space="preserve">Utena </v>
          </cell>
          <cell r="H133" t="str">
            <v>KKSC</v>
          </cell>
          <cell r="I133" t="str">
            <v>LAK</v>
          </cell>
          <cell r="J133" t="str">
            <v>A.Kaušylas</v>
          </cell>
        </row>
        <row r="134">
          <cell r="D134" t="str">
            <v>v221</v>
          </cell>
          <cell r="E134" t="str">
            <v>Gvidas Šeštokas</v>
          </cell>
          <cell r="F134">
            <v>33400</v>
          </cell>
          <cell r="G134" t="str">
            <v xml:space="preserve">Kretinga </v>
          </cell>
          <cell r="H134" t="str">
            <v/>
          </cell>
          <cell r="I134" t="str">
            <v/>
          </cell>
          <cell r="J134" t="str">
            <v>V.Lapinskas</v>
          </cell>
        </row>
        <row r="135">
          <cell r="D135" t="str">
            <v>v220</v>
          </cell>
          <cell r="E135" t="str">
            <v>Robertas Petrauskas</v>
          </cell>
          <cell r="F135">
            <v>32237</v>
          </cell>
          <cell r="G135" t="str">
            <v xml:space="preserve">Kretinga - Klaipėda </v>
          </cell>
          <cell r="H135" t="str">
            <v/>
          </cell>
          <cell r="I135" t="str">
            <v/>
          </cell>
          <cell r="J135" t="str">
            <v>V.Lapinskas, R.Zabulionis</v>
          </cell>
        </row>
        <row r="136">
          <cell r="D136" t="str">
            <v>m56</v>
          </cell>
          <cell r="E136" t="str">
            <v>Taira Makštutytė</v>
          </cell>
          <cell r="F136" t="str">
            <v>92/06/23</v>
          </cell>
          <cell r="G136" t="str">
            <v xml:space="preserve">Prienai </v>
          </cell>
          <cell r="H136" t="str">
            <v/>
          </cell>
          <cell r="I136" t="str">
            <v>SK "Einius"</v>
          </cell>
          <cell r="J136" t="str">
            <v>G.Goštautaitė</v>
          </cell>
        </row>
        <row r="137">
          <cell r="D137" t="str">
            <v>m57</v>
          </cell>
          <cell r="E137" t="str">
            <v>Aistė Gecevičiūtė</v>
          </cell>
          <cell r="F137" t="str">
            <v>87/06/04</v>
          </cell>
          <cell r="G137" t="str">
            <v xml:space="preserve">Kaunas-Prienai </v>
          </cell>
          <cell r="H137" t="str">
            <v>"Viltis"</v>
          </cell>
          <cell r="I137" t="str">
            <v>SK "Einius"</v>
          </cell>
          <cell r="J137" t="str">
            <v>G.Goštautaitė, V.Kazlauskas</v>
          </cell>
        </row>
        <row r="138">
          <cell r="D138" t="str">
            <v>v219</v>
          </cell>
          <cell r="E138" t="str">
            <v>Marius Žiūkas</v>
          </cell>
          <cell r="F138" t="str">
            <v>85/06/29</v>
          </cell>
          <cell r="G138" t="str">
            <v xml:space="preserve">Prienai-Vilnius </v>
          </cell>
          <cell r="H138" t="str">
            <v/>
          </cell>
          <cell r="I138" t="str">
            <v>Sk"Einius"-Interwalk</v>
          </cell>
          <cell r="J138" t="str">
            <v>G.Goštautaitė, K.Pavilonis, J.Romankovas</v>
          </cell>
        </row>
        <row r="139">
          <cell r="D139" t="str">
            <v>v218</v>
          </cell>
          <cell r="E139" t="str">
            <v>Tautvydas Sadovskis</v>
          </cell>
          <cell r="F139">
            <v>33351</v>
          </cell>
          <cell r="G139" t="str">
            <v xml:space="preserve">Kėdainiai </v>
          </cell>
          <cell r="H139" t="str">
            <v>SM</v>
          </cell>
          <cell r="I139" t="str">
            <v/>
          </cell>
          <cell r="J139" t="str">
            <v>V.Kiaulakis</v>
          </cell>
        </row>
        <row r="140">
          <cell r="D140" t="str">
            <v>m58</v>
          </cell>
          <cell r="E140" t="str">
            <v>Simona Dargytė</v>
          </cell>
          <cell r="F140">
            <v>33239</v>
          </cell>
          <cell r="G140" t="str">
            <v xml:space="preserve">Klaipėdos Raj. </v>
          </cell>
          <cell r="H140" t="str">
            <v>VJSM</v>
          </cell>
          <cell r="I140" t="str">
            <v>SK“Ritmas“</v>
          </cell>
          <cell r="J140" t="str">
            <v>R.Simoneit, D.D.Senkai</v>
          </cell>
        </row>
        <row r="141">
          <cell r="D141" t="str">
            <v>m59</v>
          </cell>
          <cell r="E141" t="str">
            <v>Oksana Gelžinytė</v>
          </cell>
          <cell r="F141">
            <v>33719</v>
          </cell>
          <cell r="G141" t="str">
            <v xml:space="preserve">Klaipėdos Raj. </v>
          </cell>
          <cell r="H141" t="str">
            <v>VJSM</v>
          </cell>
          <cell r="I141" t="str">
            <v>SK“Ritmas“</v>
          </cell>
          <cell r="J141" t="str">
            <v>R.Simoneit</v>
          </cell>
        </row>
        <row r="142">
          <cell r="D142" t="str">
            <v>m60</v>
          </cell>
          <cell r="E142" t="str">
            <v>Monika Riškutė</v>
          </cell>
          <cell r="F142">
            <v>33931</v>
          </cell>
          <cell r="G142" t="str">
            <v xml:space="preserve">Klaipėdos Raj. </v>
          </cell>
          <cell r="H142" t="str">
            <v>VJSM</v>
          </cell>
          <cell r="I142" t="str">
            <v>SK“Ritmas“</v>
          </cell>
          <cell r="J142" t="str">
            <v>R.Simoneit</v>
          </cell>
        </row>
        <row r="143">
          <cell r="D143" t="str">
            <v>m61</v>
          </cell>
          <cell r="E143" t="str">
            <v>Agnė Simoneit</v>
          </cell>
          <cell r="F143">
            <v>34314</v>
          </cell>
          <cell r="G143" t="str">
            <v xml:space="preserve">Klaipėdos Raj. </v>
          </cell>
          <cell r="H143" t="str">
            <v>VJSM</v>
          </cell>
          <cell r="I143" t="str">
            <v>SK“Ritmas“</v>
          </cell>
          <cell r="J143" t="str">
            <v>R.Simoneit</v>
          </cell>
        </row>
        <row r="144">
          <cell r="D144" t="str">
            <v>m62</v>
          </cell>
          <cell r="E144" t="str">
            <v>Karolina Brigmanaitė</v>
          </cell>
          <cell r="F144">
            <v>34799</v>
          </cell>
          <cell r="G144" t="str">
            <v xml:space="preserve">Klaipėdos Raj. </v>
          </cell>
          <cell r="H144" t="str">
            <v>VJSM</v>
          </cell>
          <cell r="I144" t="str">
            <v>SK“Ritmas“</v>
          </cell>
          <cell r="J144" t="str">
            <v>R.Simoneit</v>
          </cell>
        </row>
        <row r="145">
          <cell r="D145" t="str">
            <v>v217</v>
          </cell>
          <cell r="E145" t="str">
            <v>Mindaugas Baliukonis</v>
          </cell>
          <cell r="F145">
            <v>32958</v>
          </cell>
          <cell r="G145" t="str">
            <v xml:space="preserve">Vilnius </v>
          </cell>
          <cell r="H145" t="str">
            <v>VLAM</v>
          </cell>
          <cell r="I145" t="str">
            <v>Cosma</v>
          </cell>
          <cell r="J145" t="str">
            <v>D.Skirmantienė, T.Krasauskienė</v>
          </cell>
        </row>
        <row r="146">
          <cell r="D146" t="str">
            <v>v216</v>
          </cell>
          <cell r="E146" t="str">
            <v>Artūras Kulnis</v>
          </cell>
          <cell r="F146">
            <v>31815</v>
          </cell>
          <cell r="G146" t="str">
            <v xml:space="preserve">Vilnius </v>
          </cell>
          <cell r="H146" t="str">
            <v>VLAM</v>
          </cell>
          <cell r="I146" t="str">
            <v>Cosma</v>
          </cell>
          <cell r="J146" t="str">
            <v>P.Žukienė</v>
          </cell>
        </row>
        <row r="147">
          <cell r="D147" t="str">
            <v>v215</v>
          </cell>
          <cell r="E147" t="str">
            <v>Vitalij Kozlov</v>
          </cell>
          <cell r="F147">
            <v>31841</v>
          </cell>
          <cell r="G147" t="str">
            <v xml:space="preserve">Vilnius </v>
          </cell>
          <cell r="H147" t="str">
            <v>VLAM</v>
          </cell>
          <cell r="I147" t="str">
            <v>Cosma</v>
          </cell>
          <cell r="J147" t="str">
            <v>P.Žukienė</v>
          </cell>
        </row>
        <row r="148">
          <cell r="D148" t="str">
            <v>v214</v>
          </cell>
          <cell r="E148" t="str">
            <v>Petras Gliebus</v>
          </cell>
          <cell r="F148">
            <v>33383</v>
          </cell>
          <cell r="G148" t="str">
            <v xml:space="preserve">Vilnius-Trakai </v>
          </cell>
          <cell r="H148" t="str">
            <v>VLAM</v>
          </cell>
          <cell r="I148" t="str">
            <v/>
          </cell>
          <cell r="J148" t="str">
            <v>J.Garalevičius, L.Tichonova</v>
          </cell>
        </row>
        <row r="149">
          <cell r="D149" t="str">
            <v>v213</v>
          </cell>
          <cell r="E149" t="str">
            <v>Juozas Gliebus</v>
          </cell>
          <cell r="F149">
            <v>33383</v>
          </cell>
          <cell r="G149" t="str">
            <v xml:space="preserve">Vilnius-Trakai </v>
          </cell>
          <cell r="H149" t="str">
            <v>VLAM</v>
          </cell>
          <cell r="I149" t="str">
            <v/>
          </cell>
          <cell r="J149" t="str">
            <v>J.Garalevičius, L.Tichonova</v>
          </cell>
        </row>
        <row r="150">
          <cell r="D150" t="str">
            <v>v212</v>
          </cell>
          <cell r="E150" t="str">
            <v>Tomas Matijošius</v>
          </cell>
          <cell r="F150">
            <v>30954</v>
          </cell>
          <cell r="G150" t="str">
            <v xml:space="preserve">Vilnius </v>
          </cell>
          <cell r="H150" t="str">
            <v>VLAM</v>
          </cell>
          <cell r="I150" t="str">
            <v>Šviesos kariai</v>
          </cell>
          <cell r="J150" t="str">
            <v>L.Juchnevičienė, D.Virbickas</v>
          </cell>
        </row>
        <row r="151">
          <cell r="D151" t="str">
            <v>v211</v>
          </cell>
          <cell r="E151" t="str">
            <v>Dalius Pavliukovičius</v>
          </cell>
          <cell r="F151">
            <v>32481</v>
          </cell>
          <cell r="G151" t="str">
            <v xml:space="preserve">Vilnius </v>
          </cell>
          <cell r="H151" t="str">
            <v>VLAM</v>
          </cell>
          <cell r="I151" t="str">
            <v>Vilniaus Baltai</v>
          </cell>
          <cell r="J151" t="str">
            <v>E.Žiupkienė, A.Tolstiks</v>
          </cell>
        </row>
        <row r="152">
          <cell r="D152" t="str">
            <v>v210</v>
          </cell>
          <cell r="E152" t="str">
            <v>Aleksandr Cepur</v>
          </cell>
          <cell r="F152">
            <v>33124</v>
          </cell>
          <cell r="G152" t="str">
            <v xml:space="preserve">Vilnius </v>
          </cell>
          <cell r="H152" t="str">
            <v>VLAM</v>
          </cell>
          <cell r="I152" t="str">
            <v/>
          </cell>
          <cell r="J152" t="str">
            <v>J.Garalevičius</v>
          </cell>
        </row>
        <row r="153">
          <cell r="D153" t="str">
            <v>v209</v>
          </cell>
          <cell r="E153" t="str">
            <v>Valentinas Rudys</v>
          </cell>
          <cell r="F153">
            <v>33648</v>
          </cell>
          <cell r="G153" t="str">
            <v xml:space="preserve">Vilnius </v>
          </cell>
          <cell r="H153" t="str">
            <v>VLAM</v>
          </cell>
          <cell r="I153" t="str">
            <v>Vilniaus Baltai</v>
          </cell>
          <cell r="J153" t="str">
            <v>I.Jefimova</v>
          </cell>
        </row>
        <row r="154">
          <cell r="D154" t="str">
            <v>v208</v>
          </cell>
          <cell r="E154" t="str">
            <v>Justas Norvaišas</v>
          </cell>
          <cell r="F154">
            <v>33500</v>
          </cell>
          <cell r="G154" t="str">
            <v xml:space="preserve">Vilnius </v>
          </cell>
          <cell r="H154" t="str">
            <v>VLAM</v>
          </cell>
          <cell r="I154" t="str">
            <v>Šuolis</v>
          </cell>
          <cell r="J154" t="str">
            <v>D.Skirmantienė, T.Krasauskienė</v>
          </cell>
        </row>
        <row r="155">
          <cell r="D155" t="str">
            <v>v207</v>
          </cell>
          <cell r="E155" t="str">
            <v>Vytautas Guiskis</v>
          </cell>
          <cell r="F155">
            <v>33265</v>
          </cell>
          <cell r="G155" t="str">
            <v xml:space="preserve">Vilnius </v>
          </cell>
          <cell r="H155" t="str">
            <v>VLAM</v>
          </cell>
          <cell r="I155" t="str">
            <v/>
          </cell>
          <cell r="J155" t="str">
            <v>S.Liepinaitis</v>
          </cell>
        </row>
        <row r="156">
          <cell r="D156" t="str">
            <v>m63</v>
          </cell>
          <cell r="E156" t="str">
            <v>Giedrė Sarapinaitė</v>
          </cell>
          <cell r="F156">
            <v>34192</v>
          </cell>
          <cell r="G156" t="str">
            <v xml:space="preserve">Vilnius </v>
          </cell>
          <cell r="H156" t="str">
            <v>VLAM</v>
          </cell>
          <cell r="I156" t="str">
            <v>Šuolis</v>
          </cell>
          <cell r="J156" t="str">
            <v>D.Skirmantienė, T.Krasauskienė</v>
          </cell>
        </row>
        <row r="157">
          <cell r="D157" t="str">
            <v>v206</v>
          </cell>
          <cell r="E157" t="str">
            <v>Kostas Skrabulis</v>
          </cell>
          <cell r="F157">
            <v>33820</v>
          </cell>
          <cell r="G157" t="str">
            <v xml:space="preserve">Vilnius </v>
          </cell>
          <cell r="H157" t="str">
            <v>VLAM</v>
          </cell>
          <cell r="I157" t="str">
            <v>Cosma</v>
          </cell>
          <cell r="J157" t="str">
            <v>D.Skirmantienė</v>
          </cell>
        </row>
        <row r="158">
          <cell r="D158" t="str">
            <v>v205</v>
          </cell>
          <cell r="E158" t="str">
            <v>Ernestas Grižas</v>
          </cell>
          <cell r="F158">
            <v>33435</v>
          </cell>
          <cell r="G158" t="str">
            <v xml:space="preserve">Vilnius </v>
          </cell>
          <cell r="H158" t="str">
            <v>VLAM</v>
          </cell>
          <cell r="I158" t="str">
            <v>Vilniaus Baltai</v>
          </cell>
          <cell r="J158" t="str">
            <v>I.Jefimova</v>
          </cell>
        </row>
        <row r="159">
          <cell r="D159" t="str">
            <v>v204</v>
          </cell>
          <cell r="E159" t="str">
            <v>Paulius Nikonovičius</v>
          </cell>
          <cell r="F159">
            <v>33241</v>
          </cell>
          <cell r="G159" t="str">
            <v xml:space="preserve">Vilnius-Elektrėnai </v>
          </cell>
          <cell r="H159" t="str">
            <v>VLAM</v>
          </cell>
          <cell r="I159" t="str">
            <v/>
          </cell>
          <cell r="J159" t="str">
            <v>A.Izergin, R.Voronkova</v>
          </cell>
        </row>
        <row r="160">
          <cell r="D160" t="str">
            <v>v203</v>
          </cell>
          <cell r="E160" t="str">
            <v>Karolis Didžiulis</v>
          </cell>
          <cell r="F160">
            <v>32678</v>
          </cell>
          <cell r="G160" t="str">
            <v xml:space="preserve">Vilnius </v>
          </cell>
          <cell r="H160" t="str">
            <v>VLAM</v>
          </cell>
          <cell r="I160" t="str">
            <v>Cosma</v>
          </cell>
          <cell r="J160" t="str">
            <v>D.Skirmantienė</v>
          </cell>
        </row>
        <row r="161">
          <cell r="D161" t="str">
            <v>m64</v>
          </cell>
          <cell r="E161" t="str">
            <v>Justina Abariūtė</v>
          </cell>
          <cell r="F161">
            <v>33279</v>
          </cell>
          <cell r="G161" t="str">
            <v xml:space="preserve">Vilnius </v>
          </cell>
          <cell r="H161" t="str">
            <v>VLAM</v>
          </cell>
          <cell r="I161" t="str">
            <v>Cosma</v>
          </cell>
          <cell r="J161" t="str">
            <v>D.Skirmantienė, T.Krasauskienė</v>
          </cell>
        </row>
        <row r="162">
          <cell r="D162" t="str">
            <v>m65</v>
          </cell>
          <cell r="E162" t="str">
            <v>Aistė Menčinskaitė</v>
          </cell>
          <cell r="F162">
            <v>32545</v>
          </cell>
          <cell r="G162" t="str">
            <v xml:space="preserve">Vilnius </v>
          </cell>
          <cell r="H162" t="str">
            <v>VLAM</v>
          </cell>
          <cell r="I162" t="str">
            <v>Cosma</v>
          </cell>
          <cell r="J162" t="str">
            <v>E.Žiupkienė, A.Tolstiks</v>
          </cell>
        </row>
        <row r="163">
          <cell r="D163" t="str">
            <v>m66</v>
          </cell>
          <cell r="E163" t="str">
            <v>Rita Balčiauskaitė</v>
          </cell>
          <cell r="F163">
            <v>32577</v>
          </cell>
          <cell r="G163" t="str">
            <v xml:space="preserve">Vilnius </v>
          </cell>
          <cell r="H163" t="str">
            <v>VLAM</v>
          </cell>
          <cell r="I163" t="str">
            <v>Vilniaus Baltai</v>
          </cell>
          <cell r="J163" t="str">
            <v>P.Žukienė, Z.Tindžiulienė</v>
          </cell>
        </row>
        <row r="164">
          <cell r="D164" t="str">
            <v>m67</v>
          </cell>
          <cell r="E164" t="str">
            <v>Inesa Bolotina</v>
          </cell>
          <cell r="F164">
            <v>29271</v>
          </cell>
          <cell r="G164" t="str">
            <v xml:space="preserve">Vilnius </v>
          </cell>
          <cell r="H164" t="str">
            <v>VLAM</v>
          </cell>
          <cell r="I164" t="str">
            <v>Vilniaus Baltai</v>
          </cell>
          <cell r="J164" t="str">
            <v>L.Juchnevičienė</v>
          </cell>
        </row>
        <row r="165">
          <cell r="D165" t="str">
            <v>m68</v>
          </cell>
          <cell r="E165" t="str">
            <v>Laura Malkevičiūtė</v>
          </cell>
          <cell r="F165">
            <v>33192</v>
          </cell>
          <cell r="G165" t="str">
            <v xml:space="preserve">Vilnius </v>
          </cell>
          <cell r="H165" t="str">
            <v>VLAM</v>
          </cell>
          <cell r="I165" t="str">
            <v>Vilniaus Baltai</v>
          </cell>
          <cell r="J165" t="str">
            <v>L.Juchnevičienė</v>
          </cell>
        </row>
        <row r="166">
          <cell r="D166" t="str">
            <v>m69</v>
          </cell>
          <cell r="E166" t="str">
            <v>Agnė Abramavičiūtė</v>
          </cell>
          <cell r="F166">
            <v>33452</v>
          </cell>
          <cell r="G166" t="str">
            <v xml:space="preserve">Vilnius </v>
          </cell>
          <cell r="H166" t="str">
            <v>VLAM</v>
          </cell>
          <cell r="I166" t="str">
            <v>Šuolis</v>
          </cell>
          <cell r="J166" t="str">
            <v>E.Žiupkienė, A.Tolstiks</v>
          </cell>
        </row>
        <row r="167">
          <cell r="D167" t="str">
            <v>m70</v>
          </cell>
          <cell r="E167" t="str">
            <v>Aina Valatkevičiūtė</v>
          </cell>
          <cell r="F167">
            <v>30987</v>
          </cell>
          <cell r="G167" t="str">
            <v xml:space="preserve">Vilnius </v>
          </cell>
          <cell r="H167" t="str">
            <v>VLAM</v>
          </cell>
          <cell r="I167" t="str">
            <v>Vilniaus Baltai</v>
          </cell>
          <cell r="J167" t="str">
            <v>P.Žukienė, Z.Tindžiulienė</v>
          </cell>
        </row>
        <row r="168">
          <cell r="D168" t="str">
            <v>m71</v>
          </cell>
          <cell r="E168" t="str">
            <v>Viktorija Latyšovičiūtė</v>
          </cell>
          <cell r="F168">
            <v>34311</v>
          </cell>
          <cell r="G168" t="str">
            <v xml:space="preserve">Vilnius </v>
          </cell>
          <cell r="H168" t="str">
            <v>VLAM</v>
          </cell>
          <cell r="I168" t="str">
            <v>Vilniaus Baltai</v>
          </cell>
          <cell r="J168" t="str">
            <v>L.Juchnevičienė</v>
          </cell>
        </row>
        <row r="169">
          <cell r="D169" t="str">
            <v>m72</v>
          </cell>
          <cell r="E169" t="str">
            <v>Airinė Palšytė</v>
          </cell>
          <cell r="F169">
            <v>33798</v>
          </cell>
          <cell r="G169" t="str">
            <v xml:space="preserve">Vilnius </v>
          </cell>
          <cell r="H169" t="str">
            <v>VLAM</v>
          </cell>
          <cell r="I169" t="str">
            <v>Cosma</v>
          </cell>
          <cell r="J169" t="str">
            <v>D.Skirmantienė, T.Krasauskienė</v>
          </cell>
        </row>
        <row r="170">
          <cell r="D170" t="str">
            <v>m73</v>
          </cell>
          <cell r="E170" t="str">
            <v>Karina Vnukova</v>
          </cell>
          <cell r="F170">
            <v>31133</v>
          </cell>
          <cell r="G170" t="str">
            <v xml:space="preserve">Vilnius </v>
          </cell>
          <cell r="H170" t="str">
            <v>VLAM</v>
          </cell>
          <cell r="I170" t="str">
            <v>Cosma</v>
          </cell>
          <cell r="J170" t="str">
            <v>A.Tolstiks, T.Krasauskienė</v>
          </cell>
        </row>
        <row r="171">
          <cell r="D171" t="str">
            <v>m74</v>
          </cell>
          <cell r="E171" t="str">
            <v>Lina Panavaitė</v>
          </cell>
          <cell r="F171">
            <v>32664</v>
          </cell>
          <cell r="G171" t="str">
            <v xml:space="preserve">Vilnius </v>
          </cell>
          <cell r="H171" t="str">
            <v>VLAM</v>
          </cell>
          <cell r="I171" t="str">
            <v>Šuolis</v>
          </cell>
          <cell r="J171" t="str">
            <v>D.Skirmantienė, T.Krasauskienė</v>
          </cell>
        </row>
        <row r="172">
          <cell r="D172" t="str">
            <v>m75</v>
          </cell>
          <cell r="E172" t="str">
            <v>Jolanta Verseckaitė</v>
          </cell>
          <cell r="F172">
            <v>32182</v>
          </cell>
          <cell r="G172" t="str">
            <v xml:space="preserve">Vilnius </v>
          </cell>
          <cell r="H172" t="str">
            <v>VLAM</v>
          </cell>
          <cell r="I172" t="str">
            <v/>
          </cell>
          <cell r="J172" t="str">
            <v>A.Tolstiks</v>
          </cell>
        </row>
        <row r="173">
          <cell r="D173" t="str">
            <v>m76</v>
          </cell>
          <cell r="E173" t="str">
            <v>Diana Kačanova</v>
          </cell>
          <cell r="F173">
            <v>33976</v>
          </cell>
          <cell r="G173" t="str">
            <v xml:space="preserve">Vilnius </v>
          </cell>
          <cell r="H173" t="str">
            <v>VLAM</v>
          </cell>
          <cell r="I173" t="str">
            <v>SK Interwalk</v>
          </cell>
          <cell r="J173" t="str">
            <v>I.Jefimova, J. Romankovas, K. Pavilionis</v>
          </cell>
        </row>
        <row r="174">
          <cell r="D174" t="str">
            <v>m77</v>
          </cell>
          <cell r="E174" t="str">
            <v>Gabrielė Romanovskytė</v>
          </cell>
          <cell r="F174">
            <v>33937</v>
          </cell>
          <cell r="G174" t="str">
            <v xml:space="preserve">Vilnius </v>
          </cell>
          <cell r="H174" t="str">
            <v>VLAM</v>
          </cell>
          <cell r="I174" t="str">
            <v>Vilniaus Baltai</v>
          </cell>
          <cell r="J174" t="str">
            <v>P.Žukienė, Z.Tindžiulienė</v>
          </cell>
        </row>
        <row r="175">
          <cell r="D175" t="str">
            <v>m78</v>
          </cell>
          <cell r="E175" t="str">
            <v>Agnė Kanapeckaitė</v>
          </cell>
          <cell r="F175">
            <v>33635</v>
          </cell>
          <cell r="G175" t="str">
            <v xml:space="preserve">Vilnius </v>
          </cell>
          <cell r="H175" t="str">
            <v>VLAM</v>
          </cell>
          <cell r="I175" t="str">
            <v>Šuolis</v>
          </cell>
          <cell r="J175" t="str">
            <v>A.Tolstiks, E.Žiupkienė</v>
          </cell>
        </row>
        <row r="176">
          <cell r="D176" t="str">
            <v>v202</v>
          </cell>
          <cell r="E176" t="str">
            <v>Valdas Valintėlis</v>
          </cell>
          <cell r="F176">
            <v>32659</v>
          </cell>
          <cell r="G176" t="str">
            <v xml:space="preserve">Vilnius </v>
          </cell>
          <cell r="H176" t="str">
            <v>VLAM</v>
          </cell>
          <cell r="I176" t="str">
            <v>Vilniaus Baltai</v>
          </cell>
          <cell r="J176" t="str">
            <v>P.Žukienė, Z.Tindžiulienė</v>
          </cell>
        </row>
        <row r="177">
          <cell r="D177" t="str">
            <v>v201</v>
          </cell>
          <cell r="E177" t="str">
            <v>Martas Skrabulis</v>
          </cell>
          <cell r="F177">
            <v>32769</v>
          </cell>
          <cell r="G177" t="str">
            <v xml:space="preserve">Vilnius </v>
          </cell>
          <cell r="H177" t="str">
            <v>VLAM</v>
          </cell>
          <cell r="I177" t="str">
            <v>Cosma</v>
          </cell>
          <cell r="J177" t="str">
            <v>D.Skirmantienė</v>
          </cell>
        </row>
        <row r="178">
          <cell r="D178" t="str">
            <v>v200</v>
          </cell>
          <cell r="E178" t="str">
            <v>Marius Šilenskis</v>
          </cell>
          <cell r="F178">
            <v>33937</v>
          </cell>
          <cell r="G178" t="str">
            <v xml:space="preserve">Vilnius </v>
          </cell>
          <cell r="H178" t="str">
            <v>VLAM</v>
          </cell>
          <cell r="I178" t="str">
            <v/>
          </cell>
          <cell r="J178" t="str">
            <v>S.Liepinaitis</v>
          </cell>
        </row>
        <row r="179">
          <cell r="D179" t="str">
            <v>m79</v>
          </cell>
          <cell r="E179" t="str">
            <v>Agnė Butkutė</v>
          </cell>
          <cell r="F179">
            <v>34594</v>
          </cell>
          <cell r="G179" t="str">
            <v xml:space="preserve">Vilnius </v>
          </cell>
          <cell r="H179" t="str">
            <v>VLAM</v>
          </cell>
          <cell r="I179" t="str">
            <v>Šuolis</v>
          </cell>
          <cell r="J179" t="str">
            <v>D.Skirmantienė, T.Krasauskienė</v>
          </cell>
        </row>
        <row r="180">
          <cell r="D180" t="str">
            <v>m80</v>
          </cell>
          <cell r="E180" t="str">
            <v>Silvestra Malinauskaitė</v>
          </cell>
          <cell r="F180">
            <v>32963</v>
          </cell>
          <cell r="G180" t="str">
            <v xml:space="preserve">Vilnius </v>
          </cell>
          <cell r="H180" t="str">
            <v>VLAM</v>
          </cell>
          <cell r="I180" t="str">
            <v>Šuolis</v>
          </cell>
          <cell r="J180" t="str">
            <v>D.Skirmantienė, T.Krasauskienė</v>
          </cell>
        </row>
        <row r="181">
          <cell r="D181" t="str">
            <v>v198</v>
          </cell>
          <cell r="E181" t="str">
            <v>Vytautas Dubauskas</v>
          </cell>
          <cell r="F181">
            <v>33330</v>
          </cell>
          <cell r="G181" t="str">
            <v xml:space="preserve">Vilnius </v>
          </cell>
          <cell r="H181" t="str">
            <v>VLAM</v>
          </cell>
          <cell r="I181" t="str">
            <v>Atėnų Olimpas</v>
          </cell>
          <cell r="J181" t="str">
            <v>A.Mikelytė</v>
          </cell>
        </row>
        <row r="182">
          <cell r="D182" t="str">
            <v>v197</v>
          </cell>
          <cell r="E182" t="str">
            <v>Paulius Karbočius</v>
          </cell>
          <cell r="F182">
            <v>33688</v>
          </cell>
          <cell r="G182" t="str">
            <v xml:space="preserve">Vilnius </v>
          </cell>
          <cell r="H182" t="str">
            <v>VLAM</v>
          </cell>
          <cell r="I182" t="str">
            <v>Atėnų Olimpas</v>
          </cell>
          <cell r="J182" t="str">
            <v>A.Mikelytė</v>
          </cell>
        </row>
        <row r="183">
          <cell r="D183" t="str">
            <v>m81</v>
          </cell>
          <cell r="E183" t="str">
            <v>Karolina Strakovska</v>
          </cell>
          <cell r="F183">
            <v>34449</v>
          </cell>
          <cell r="G183" t="str">
            <v xml:space="preserve">Vilnius </v>
          </cell>
          <cell r="H183" t="str">
            <v>VLAM</v>
          </cell>
          <cell r="I183" t="str">
            <v>Šuolis</v>
          </cell>
          <cell r="J183" t="str">
            <v>A.Tolstiks, E.Žiupkienė</v>
          </cell>
        </row>
        <row r="184">
          <cell r="D184" t="str">
            <v>m82</v>
          </cell>
          <cell r="E184" t="str">
            <v>Diana Džavachidis</v>
          </cell>
          <cell r="F184">
            <v>33968</v>
          </cell>
          <cell r="G184" t="str">
            <v xml:space="preserve">Vilnius </v>
          </cell>
          <cell r="H184" t="str">
            <v>VLAM</v>
          </cell>
          <cell r="I184" t="str">
            <v>Šuolis</v>
          </cell>
          <cell r="J184" t="str">
            <v>D.Skirmantienė, T.Krasauskienė</v>
          </cell>
        </row>
        <row r="185">
          <cell r="D185" t="str">
            <v>v196</v>
          </cell>
          <cell r="E185" t="str">
            <v>Mindaugas Striokas</v>
          </cell>
          <cell r="F185">
            <v>33264</v>
          </cell>
          <cell r="G185" t="str">
            <v xml:space="preserve">Vilnius-Vilkaviškis </v>
          </cell>
          <cell r="H185" t="str">
            <v>VLAM</v>
          </cell>
          <cell r="I185" t="str">
            <v>LAK</v>
          </cell>
          <cell r="J185" t="str">
            <v>J.Garalevičius, M.Saldukaitis</v>
          </cell>
        </row>
        <row r="186">
          <cell r="D186" t="str">
            <v>v195</v>
          </cell>
          <cell r="E186" t="str">
            <v>Mindaugas Didikas</v>
          </cell>
          <cell r="F186">
            <v>33927</v>
          </cell>
          <cell r="G186" t="str">
            <v xml:space="preserve">Vilnius </v>
          </cell>
          <cell r="H186" t="str">
            <v>VLAM</v>
          </cell>
          <cell r="I186" t="str">
            <v/>
          </cell>
          <cell r="J186" t="str">
            <v>J.Garalevičius</v>
          </cell>
        </row>
        <row r="187">
          <cell r="D187" t="str">
            <v>m83</v>
          </cell>
          <cell r="E187" t="str">
            <v>Dorota Miskelovič</v>
          </cell>
          <cell r="F187">
            <v>34023</v>
          </cell>
          <cell r="G187" t="str">
            <v xml:space="preserve">Vilnius </v>
          </cell>
          <cell r="H187" t="str">
            <v>VLAM</v>
          </cell>
          <cell r="I187" t="str">
            <v>Šuolis</v>
          </cell>
          <cell r="J187" t="str">
            <v>D.Skirmantienė, T.Krasauskienė</v>
          </cell>
        </row>
        <row r="188">
          <cell r="D188" t="str">
            <v>v193</v>
          </cell>
          <cell r="E188" t="str">
            <v>Tadas Kavaliauskas</v>
          </cell>
          <cell r="F188">
            <v>33179</v>
          </cell>
          <cell r="G188" t="str">
            <v xml:space="preserve">Vilnius-Kaišiadorys </v>
          </cell>
          <cell r="H188" t="str">
            <v>VLAM</v>
          </cell>
          <cell r="I188" t="str">
            <v>Šviesos kariai</v>
          </cell>
          <cell r="J188" t="str">
            <v>L.Juchnevičienė, A.Kavaliauskas</v>
          </cell>
        </row>
        <row r="189">
          <cell r="D189" t="str">
            <v>m84</v>
          </cell>
          <cell r="E189" t="str">
            <v>Giedrė Kupstytė</v>
          </cell>
          <cell r="F189">
            <v>33672</v>
          </cell>
          <cell r="G189" t="str">
            <v xml:space="preserve">Jurbarkas </v>
          </cell>
          <cell r="H189" t="str">
            <v>KKSC</v>
          </cell>
          <cell r="I189" t="str">
            <v/>
          </cell>
          <cell r="J189" t="str">
            <v>V.Kokarskaja</v>
          </cell>
        </row>
        <row r="190">
          <cell r="D190" t="str">
            <v>v192</v>
          </cell>
          <cell r="E190" t="str">
            <v>Žygimantas Kuzminskas</v>
          </cell>
          <cell r="F190">
            <v>33917</v>
          </cell>
          <cell r="G190" t="str">
            <v xml:space="preserve">Vilnius </v>
          </cell>
          <cell r="H190" t="str">
            <v>VLAM</v>
          </cell>
          <cell r="I190" t="str">
            <v>Šuolis</v>
          </cell>
          <cell r="J190" t="str">
            <v>R.Snarskienė</v>
          </cell>
        </row>
        <row r="191">
          <cell r="D191" t="str">
            <v>m85</v>
          </cell>
          <cell r="E191" t="str">
            <v>Aistė Bernotaitytė</v>
          </cell>
          <cell r="F191">
            <v>33250</v>
          </cell>
          <cell r="G191" t="str">
            <v xml:space="preserve">Kaunas </v>
          </cell>
          <cell r="H191" t="str">
            <v>"Viltis"</v>
          </cell>
          <cell r="I191" t="str">
            <v/>
          </cell>
          <cell r="J191" t="str">
            <v>O.Pavilionienė,N.Gedgaudienė</v>
          </cell>
        </row>
        <row r="192">
          <cell r="D192" t="str">
            <v>m86</v>
          </cell>
          <cell r="E192" t="str">
            <v>Rita Kaselytė</v>
          </cell>
          <cell r="F192">
            <v>31964</v>
          </cell>
          <cell r="G192" t="str">
            <v xml:space="preserve">Kaunas - Kėdainiai </v>
          </cell>
          <cell r="H192" t="str">
            <v>"Viltis"</v>
          </cell>
          <cell r="I192" t="str">
            <v/>
          </cell>
          <cell r="J192" t="str">
            <v>A.Šimkus, R.Kaselis</v>
          </cell>
        </row>
        <row r="193">
          <cell r="D193" t="str">
            <v>v191</v>
          </cell>
          <cell r="E193" t="str">
            <v>Mindaugas Šumskas</v>
          </cell>
          <cell r="F193">
            <v>33620</v>
          </cell>
          <cell r="G193" t="str">
            <v xml:space="preserve">Jurbarkas </v>
          </cell>
          <cell r="H193" t="str">
            <v>KKSC</v>
          </cell>
          <cell r="I193" t="str">
            <v/>
          </cell>
          <cell r="J193" t="str">
            <v>V.Giedraitis</v>
          </cell>
        </row>
        <row r="194">
          <cell r="D194" t="str">
            <v>v190</v>
          </cell>
          <cell r="E194" t="str">
            <v>Rytis Andrijaitis</v>
          </cell>
          <cell r="F194">
            <v>33964</v>
          </cell>
          <cell r="G194" t="str">
            <v xml:space="preserve">Jurbarkas </v>
          </cell>
          <cell r="H194" t="str">
            <v>KKSC</v>
          </cell>
          <cell r="I194" t="str">
            <v/>
          </cell>
          <cell r="J194" t="str">
            <v>V.Giedraitis</v>
          </cell>
        </row>
        <row r="195">
          <cell r="D195" t="str">
            <v>v189</v>
          </cell>
          <cell r="E195" t="str">
            <v>Mažvydas Tamošaitis</v>
          </cell>
          <cell r="F195">
            <v>33605</v>
          </cell>
          <cell r="G195" t="str">
            <v xml:space="preserve">Šiaulių Raj. </v>
          </cell>
          <cell r="H195" t="str">
            <v>Kuršėnų SM</v>
          </cell>
          <cell r="I195" t="str">
            <v/>
          </cell>
          <cell r="J195" t="str">
            <v>V.Kviklys</v>
          </cell>
        </row>
        <row r="196">
          <cell r="D196" t="str">
            <v>v188</v>
          </cell>
          <cell r="E196" t="str">
            <v>Šarūnas Mockus</v>
          </cell>
          <cell r="F196">
            <v>33907</v>
          </cell>
          <cell r="G196" t="str">
            <v xml:space="preserve">Šiaulių Raj. </v>
          </cell>
          <cell r="H196" t="str">
            <v>Kuršėnų SM</v>
          </cell>
          <cell r="I196" t="str">
            <v/>
          </cell>
          <cell r="J196" t="str">
            <v>V.Ponomarovas</v>
          </cell>
        </row>
        <row r="197">
          <cell r="D197" t="str">
            <v>m87</v>
          </cell>
          <cell r="E197" t="str">
            <v>Milda Kulikauskaitė</v>
          </cell>
          <cell r="F197">
            <v>33159</v>
          </cell>
          <cell r="G197" t="str">
            <v xml:space="preserve">Kaunas </v>
          </cell>
          <cell r="H197" t="str">
            <v>"Viltis"</v>
          </cell>
          <cell r="I197" t="str">
            <v/>
          </cell>
          <cell r="J197" t="str">
            <v>A.Baranauskas, V.Streckis</v>
          </cell>
        </row>
        <row r="198">
          <cell r="D198" t="str">
            <v>v186</v>
          </cell>
          <cell r="E198" t="str">
            <v>Vilius Mikelionis</v>
          </cell>
          <cell r="F198">
            <v>31111</v>
          </cell>
          <cell r="G198" t="str">
            <v xml:space="preserve">Druskininkai </v>
          </cell>
          <cell r="H198" t="str">
            <v>SC</v>
          </cell>
          <cell r="I198" t="str">
            <v>Druskininkų Ėjikų klubas</v>
          </cell>
          <cell r="J198" t="str">
            <v>K.Jezepčikas</v>
          </cell>
        </row>
        <row r="199">
          <cell r="D199" t="str">
            <v>v185</v>
          </cell>
          <cell r="E199" t="str">
            <v>Valerijus Grinko</v>
          </cell>
          <cell r="F199">
            <v>32075</v>
          </cell>
          <cell r="G199" t="str">
            <v xml:space="preserve">Druskininkai </v>
          </cell>
          <cell r="H199" t="str">
            <v>SC</v>
          </cell>
          <cell r="I199" t="str">
            <v>Druskininkų Ėjikų klubas</v>
          </cell>
          <cell r="J199" t="str">
            <v>K.Jezepčikas</v>
          </cell>
        </row>
        <row r="200">
          <cell r="D200" t="str">
            <v>m88</v>
          </cell>
          <cell r="E200" t="str">
            <v>Agnė Orlauskaitė</v>
          </cell>
          <cell r="F200">
            <v>32191</v>
          </cell>
          <cell r="G200" t="str">
            <v xml:space="preserve">Kaunas </v>
          </cell>
          <cell r="H200" t="str">
            <v>"Viltis"</v>
          </cell>
          <cell r="I200" t="str">
            <v/>
          </cell>
          <cell r="J200" t="str">
            <v>D.Jankauskaitė, N.Sabaliauskienė</v>
          </cell>
        </row>
        <row r="201">
          <cell r="D201" t="str">
            <v>v184</v>
          </cell>
          <cell r="E201" t="str">
            <v>Mantas Dilys</v>
          </cell>
          <cell r="F201">
            <v>30771</v>
          </cell>
          <cell r="G201" t="str">
            <v xml:space="preserve">Kaunas </v>
          </cell>
          <cell r="H201" t="str">
            <v>"Viltis"</v>
          </cell>
          <cell r="I201" t="str">
            <v/>
          </cell>
          <cell r="J201" t="str">
            <v>A.Gavėnas</v>
          </cell>
        </row>
        <row r="202">
          <cell r="D202" t="str">
            <v>v183</v>
          </cell>
          <cell r="E202" t="str">
            <v>Egidijus Dilys</v>
          </cell>
          <cell r="F202">
            <v>32021</v>
          </cell>
          <cell r="G202" t="str">
            <v xml:space="preserve">Kaunas </v>
          </cell>
          <cell r="H202" t="str">
            <v>"Viltis"</v>
          </cell>
          <cell r="I202" t="str">
            <v/>
          </cell>
          <cell r="J202" t="str">
            <v>A.Gavėnas</v>
          </cell>
        </row>
        <row r="203">
          <cell r="D203" t="str">
            <v>v182</v>
          </cell>
          <cell r="E203" t="str">
            <v>Andrius Gricevičius</v>
          </cell>
          <cell r="F203">
            <v>30674</v>
          </cell>
          <cell r="G203" t="str">
            <v xml:space="preserve">Kaunas </v>
          </cell>
          <cell r="H203" t="str">
            <v>"Viltis"</v>
          </cell>
          <cell r="I203" t="str">
            <v/>
          </cell>
          <cell r="J203" t="str">
            <v>A.Gavėnas, V.Butkus</v>
          </cell>
        </row>
        <row r="204">
          <cell r="D204" t="str">
            <v>m89</v>
          </cell>
          <cell r="E204" t="str">
            <v>Austra Skujytė</v>
          </cell>
          <cell r="F204">
            <v>29079</v>
          </cell>
          <cell r="G204" t="str">
            <v xml:space="preserve">Kaunas </v>
          </cell>
          <cell r="H204" t="str">
            <v/>
          </cell>
          <cell r="I204" t="str">
            <v/>
          </cell>
          <cell r="J204" t="str">
            <v>R.Plungė</v>
          </cell>
        </row>
        <row r="205">
          <cell r="D205" t="str">
            <v>m90</v>
          </cell>
          <cell r="E205" t="str">
            <v>Nora Šliževičiūtė</v>
          </cell>
          <cell r="F205">
            <v>32119</v>
          </cell>
          <cell r="G205" t="str">
            <v xml:space="preserve">Kaunas </v>
          </cell>
          <cell r="H205" t="str">
            <v>"Viltis"</v>
          </cell>
          <cell r="I205" t="str">
            <v/>
          </cell>
          <cell r="J205" t="str">
            <v>G.Šerėnienė</v>
          </cell>
        </row>
        <row r="206">
          <cell r="D206" t="str">
            <v>v181</v>
          </cell>
          <cell r="E206" t="str">
            <v>Andrius Latvinskas</v>
          </cell>
          <cell r="F206">
            <v>33163</v>
          </cell>
          <cell r="G206" t="str">
            <v xml:space="preserve">Kaunas-Marijampolė </v>
          </cell>
          <cell r="H206" t="str">
            <v>"Viltis"</v>
          </cell>
          <cell r="I206" t="str">
            <v/>
          </cell>
          <cell r="J206" t="str">
            <v>A.Gavelytė, D.Urbonienė</v>
          </cell>
        </row>
        <row r="207">
          <cell r="D207" t="str">
            <v>v180</v>
          </cell>
          <cell r="E207" t="str">
            <v>Aivaras Mieliauskas</v>
          </cell>
          <cell r="F207">
            <v>32615</v>
          </cell>
          <cell r="G207" t="str">
            <v xml:space="preserve">Kaunas </v>
          </cell>
          <cell r="H207" t="str">
            <v>"Viltis"</v>
          </cell>
          <cell r="I207" t="str">
            <v/>
          </cell>
          <cell r="J207" t="str">
            <v>N.Gedgaudienė</v>
          </cell>
        </row>
        <row r="208">
          <cell r="D208" t="str">
            <v>v179</v>
          </cell>
          <cell r="E208" t="str">
            <v>Žilvinas Mitrikevičius</v>
          </cell>
          <cell r="F208">
            <v>33711</v>
          </cell>
          <cell r="G208" t="str">
            <v xml:space="preserve">Kaunas </v>
          </cell>
          <cell r="H208" t="str">
            <v>"Viltis"</v>
          </cell>
          <cell r="I208" t="str">
            <v/>
          </cell>
          <cell r="J208" t="str">
            <v>G.Šerėnienė</v>
          </cell>
        </row>
        <row r="209">
          <cell r="D209" t="str">
            <v>m91</v>
          </cell>
          <cell r="E209" t="str">
            <v>Sonata Tamošaitytė</v>
          </cell>
          <cell r="F209">
            <v>31954</v>
          </cell>
          <cell r="G209" t="str">
            <v xml:space="preserve">Kaunas </v>
          </cell>
          <cell r="H209" t="str">
            <v>"Viltis"</v>
          </cell>
          <cell r="I209" t="str">
            <v/>
          </cell>
          <cell r="J209" t="str">
            <v>N.Gedgaudienė</v>
          </cell>
        </row>
        <row r="210">
          <cell r="D210" t="str">
            <v>v178</v>
          </cell>
          <cell r="E210" t="str">
            <v>Evaldas Pranckus</v>
          </cell>
          <cell r="F210">
            <v>32817</v>
          </cell>
          <cell r="G210" t="str">
            <v xml:space="preserve">Kaunas </v>
          </cell>
          <cell r="H210" t="str">
            <v>"Viltis"</v>
          </cell>
          <cell r="I210" t="str">
            <v/>
          </cell>
          <cell r="J210" t="str">
            <v>V.Streckis, D.Pranckuvienė</v>
          </cell>
        </row>
        <row r="211">
          <cell r="D211" t="str">
            <v>v177</v>
          </cell>
          <cell r="E211" t="str">
            <v>Ernestas Raudys</v>
          </cell>
          <cell r="F211">
            <v>33670</v>
          </cell>
          <cell r="G211" t="str">
            <v xml:space="preserve">Kaunas </v>
          </cell>
          <cell r="H211" t="str">
            <v>"Viltis"</v>
          </cell>
          <cell r="I211" t="str">
            <v/>
          </cell>
          <cell r="J211" t="str">
            <v>A.Baranauskas, E.Jurgutis</v>
          </cell>
        </row>
        <row r="212">
          <cell r="D212" t="str">
            <v>m92</v>
          </cell>
          <cell r="E212" t="str">
            <v>Sandra Bingelytė</v>
          </cell>
          <cell r="F212">
            <v>33647</v>
          </cell>
          <cell r="G212" t="str">
            <v xml:space="preserve">Kaunas </v>
          </cell>
          <cell r="H212" t="str">
            <v>"Viltis"</v>
          </cell>
          <cell r="I212" t="str">
            <v/>
          </cell>
          <cell r="J212" t="str">
            <v>R.Vasiliauskas,R.Ančlauskas</v>
          </cell>
        </row>
        <row r="213">
          <cell r="D213" t="str">
            <v>v176</v>
          </cell>
          <cell r="E213" t="str">
            <v>Raivydas Stanys</v>
          </cell>
          <cell r="F213">
            <v>31811</v>
          </cell>
          <cell r="G213" t="str">
            <v xml:space="preserve">Kaunas </v>
          </cell>
          <cell r="H213" t="str">
            <v>"Viltis"</v>
          </cell>
          <cell r="I213" t="str">
            <v/>
          </cell>
          <cell r="J213" t="str">
            <v>A.Baranauskas</v>
          </cell>
        </row>
        <row r="214">
          <cell r="D214" t="str">
            <v>m93</v>
          </cell>
          <cell r="E214" t="str">
            <v>Andželika Bobrova</v>
          </cell>
          <cell r="F214">
            <v>33760</v>
          </cell>
          <cell r="G214" t="str">
            <v xml:space="preserve">Kaunas </v>
          </cell>
          <cell r="H214" t="str">
            <v>"Viltis"</v>
          </cell>
          <cell r="I214" t="str">
            <v/>
          </cell>
          <cell r="J214" t="str">
            <v>A.Bobrova</v>
          </cell>
        </row>
        <row r="215">
          <cell r="D215" t="str">
            <v>m94</v>
          </cell>
          <cell r="E215" t="str">
            <v>Vitalija Dejeva</v>
          </cell>
          <cell r="F215">
            <v>33524</v>
          </cell>
          <cell r="G215" t="str">
            <v xml:space="preserve">Kaunas </v>
          </cell>
          <cell r="H215" t="str">
            <v>"Viltis"</v>
          </cell>
          <cell r="I215" t="str">
            <v/>
          </cell>
          <cell r="J215" t="str">
            <v>R.Vasiliauskas</v>
          </cell>
        </row>
        <row r="216">
          <cell r="D216" t="str">
            <v>v175</v>
          </cell>
          <cell r="E216" t="str">
            <v>Marius Vadeikis</v>
          </cell>
          <cell r="F216">
            <v>32722</v>
          </cell>
          <cell r="G216" t="str">
            <v xml:space="preserve">Kaunas </v>
          </cell>
          <cell r="H216" t="str">
            <v>"Viltis"</v>
          </cell>
          <cell r="I216" t="str">
            <v/>
          </cell>
          <cell r="J216" t="str">
            <v>R.Petruškevičius,R.Morkūnienė</v>
          </cell>
        </row>
        <row r="217">
          <cell r="D217" t="str">
            <v>v174</v>
          </cell>
          <cell r="E217" t="str">
            <v>Tomas Vitonis</v>
          </cell>
          <cell r="F217">
            <v>33499</v>
          </cell>
          <cell r="G217" t="str">
            <v xml:space="preserve">Kaunas </v>
          </cell>
          <cell r="H217" t="str">
            <v>"Viltis"</v>
          </cell>
          <cell r="I217" t="str">
            <v/>
          </cell>
          <cell r="J217" t="str">
            <v>A.Gavėnas, V.Čereška</v>
          </cell>
        </row>
        <row r="218">
          <cell r="D218" t="str">
            <v>m95</v>
          </cell>
          <cell r="E218" t="str">
            <v>Samanta Gavelytė</v>
          </cell>
          <cell r="F218">
            <v>33950</v>
          </cell>
          <cell r="G218" t="str">
            <v xml:space="preserve">Kaunas </v>
          </cell>
          <cell r="H218" t="str">
            <v>"Viltis"</v>
          </cell>
          <cell r="I218" t="str">
            <v/>
          </cell>
          <cell r="J218" t="str">
            <v>A.Gavelytė</v>
          </cell>
        </row>
        <row r="219">
          <cell r="D219" t="str">
            <v>m96</v>
          </cell>
          <cell r="E219" t="str">
            <v>Deimantė Gedgaudaitė</v>
          </cell>
          <cell r="F219">
            <v>32769</v>
          </cell>
          <cell r="G219" t="str">
            <v xml:space="preserve">Kaunas </v>
          </cell>
          <cell r="H219" t="str">
            <v>"Viltis"</v>
          </cell>
          <cell r="I219" t="str">
            <v/>
          </cell>
          <cell r="J219" t="str">
            <v>N.Gedgaudienė</v>
          </cell>
        </row>
        <row r="220">
          <cell r="D220" t="str">
            <v>v173</v>
          </cell>
          <cell r="E220" t="str">
            <v>Gytis Daukša</v>
          </cell>
          <cell r="F220">
            <v>33467</v>
          </cell>
          <cell r="G220" t="str">
            <v xml:space="preserve">Kaunas </v>
          </cell>
          <cell r="H220" t="str">
            <v>"Viltis"</v>
          </cell>
          <cell r="I220" t="str">
            <v/>
          </cell>
          <cell r="J220" t="str">
            <v>A.Gavelytė</v>
          </cell>
        </row>
        <row r="221">
          <cell r="D221" t="str">
            <v>m97</v>
          </cell>
          <cell r="E221" t="str">
            <v>Monika Juodeškaitė</v>
          </cell>
          <cell r="F221">
            <v>33514</v>
          </cell>
          <cell r="G221" t="str">
            <v xml:space="preserve">Kaunas </v>
          </cell>
          <cell r="H221" t="str">
            <v>"Viltis"</v>
          </cell>
          <cell r="I221" t="str">
            <v/>
          </cell>
          <cell r="J221" t="str">
            <v>I.Juodeškienė</v>
          </cell>
        </row>
        <row r="222">
          <cell r="D222" t="str">
            <v>m98</v>
          </cell>
          <cell r="E222" t="str">
            <v>Jana Nosova</v>
          </cell>
          <cell r="F222">
            <v>33110</v>
          </cell>
          <cell r="G222" t="str">
            <v xml:space="preserve">Kaunas </v>
          </cell>
          <cell r="H222" t="str">
            <v>"Viltis"</v>
          </cell>
          <cell r="I222" t="str">
            <v/>
          </cell>
          <cell r="J222" t="str">
            <v>A.Gavelytė</v>
          </cell>
        </row>
        <row r="223">
          <cell r="D223" t="str">
            <v>m99</v>
          </cell>
          <cell r="E223" t="str">
            <v>Sigita Lasavičiūtė</v>
          </cell>
          <cell r="F223">
            <v>31681</v>
          </cell>
          <cell r="G223" t="str">
            <v xml:space="preserve">Kaunas </v>
          </cell>
          <cell r="H223" t="str">
            <v>"Viltis"</v>
          </cell>
          <cell r="I223" t="str">
            <v/>
          </cell>
          <cell r="J223" t="str">
            <v>A.Gavėnas</v>
          </cell>
        </row>
        <row r="224">
          <cell r="D224" t="str">
            <v>m100</v>
          </cell>
          <cell r="E224" t="str">
            <v>Rūta Moliejūtė</v>
          </cell>
          <cell r="F224">
            <v>33831</v>
          </cell>
          <cell r="G224" t="str">
            <v xml:space="preserve">Kaunas </v>
          </cell>
          <cell r="H224" t="str">
            <v>"Viltis"</v>
          </cell>
          <cell r="I224" t="str">
            <v/>
          </cell>
          <cell r="J224" t="str">
            <v>O.Pavilionienė,N.Gedgaudienė</v>
          </cell>
        </row>
        <row r="225">
          <cell r="D225" t="str">
            <v>v172</v>
          </cell>
          <cell r="E225" t="str">
            <v>Remigijus Kančys</v>
          </cell>
          <cell r="F225">
            <v>31975</v>
          </cell>
          <cell r="G225" t="str">
            <v xml:space="preserve">Kaunas - Alytus </v>
          </cell>
          <cell r="H225" t="str">
            <v>"Viltis"</v>
          </cell>
          <cell r="I225" t="str">
            <v/>
          </cell>
          <cell r="J225" t="str">
            <v>I.Juodeškienė,A.Klebauskas</v>
          </cell>
        </row>
        <row r="226">
          <cell r="D226" t="str">
            <v>v171</v>
          </cell>
          <cell r="E226" t="str">
            <v>Aidas Krakauskas</v>
          </cell>
          <cell r="F226">
            <v>32197</v>
          </cell>
          <cell r="G226" t="str">
            <v xml:space="preserve">Kaunas </v>
          </cell>
          <cell r="H226" t="str">
            <v>"Viltis"</v>
          </cell>
          <cell r="I226" t="str">
            <v/>
          </cell>
          <cell r="J226" t="str">
            <v>A.Buliuolis</v>
          </cell>
        </row>
        <row r="227">
          <cell r="D227" t="str">
            <v>m101</v>
          </cell>
          <cell r="E227" t="str">
            <v>Kristina Pajedaitė</v>
          </cell>
          <cell r="F227">
            <v>33368</v>
          </cell>
          <cell r="G227" t="str">
            <v xml:space="preserve">Kaunas </v>
          </cell>
          <cell r="H227" t="str">
            <v>"Viltis"</v>
          </cell>
          <cell r="I227" t="str">
            <v/>
          </cell>
          <cell r="J227" t="str">
            <v>I.Juodeškienė</v>
          </cell>
        </row>
        <row r="228">
          <cell r="D228" t="str">
            <v>m102</v>
          </cell>
          <cell r="E228" t="str">
            <v>Viktorija Žemaitytė</v>
          </cell>
          <cell r="F228">
            <v>31117</v>
          </cell>
          <cell r="G228" t="str">
            <v xml:space="preserve">Kaunas </v>
          </cell>
          <cell r="H228" t="str">
            <v>"Viltis"</v>
          </cell>
          <cell r="I228" t="str">
            <v/>
          </cell>
          <cell r="J228" t="str">
            <v>A.Gavėnas</v>
          </cell>
        </row>
        <row r="229">
          <cell r="D229" t="str">
            <v>m103</v>
          </cell>
          <cell r="E229" t="str">
            <v>Marta Palmaitytė</v>
          </cell>
          <cell r="F229">
            <v>33310</v>
          </cell>
          <cell r="G229" t="str">
            <v xml:space="preserve">Kaunas </v>
          </cell>
          <cell r="H229" t="str">
            <v>"Viltis"</v>
          </cell>
          <cell r="I229" t="str">
            <v/>
          </cell>
          <cell r="J229" t="str">
            <v>D.Jankauskaitė, N.Sabaliauskienė</v>
          </cell>
        </row>
        <row r="230">
          <cell r="D230" t="str">
            <v>m104</v>
          </cell>
          <cell r="E230" t="str">
            <v>Sandra Raizgytė</v>
          </cell>
          <cell r="F230">
            <v>33474</v>
          </cell>
          <cell r="G230" t="str">
            <v xml:space="preserve">Kaunas </v>
          </cell>
          <cell r="H230" t="str">
            <v>"Viltis"</v>
          </cell>
          <cell r="I230" t="str">
            <v/>
          </cell>
          <cell r="J230" t="str">
            <v>V.Streckis</v>
          </cell>
        </row>
        <row r="231">
          <cell r="D231" t="str">
            <v>v170</v>
          </cell>
          <cell r="E231" t="str">
            <v>Eimantas Piliponis</v>
          </cell>
          <cell r="F231">
            <v>33963</v>
          </cell>
          <cell r="G231" t="str">
            <v xml:space="preserve">Kaunas </v>
          </cell>
          <cell r="H231" t="str">
            <v>"Viltis"</v>
          </cell>
          <cell r="I231" t="str">
            <v/>
          </cell>
          <cell r="J231" t="str">
            <v>L.Rolskis,A.Buliuolis</v>
          </cell>
        </row>
        <row r="232">
          <cell r="D232" t="str">
            <v>v169</v>
          </cell>
          <cell r="E232" t="str">
            <v>Vytautas Ugianskis</v>
          </cell>
          <cell r="F232">
            <v>32909</v>
          </cell>
          <cell r="G232" t="str">
            <v xml:space="preserve">Kaunas </v>
          </cell>
          <cell r="H232" t="str">
            <v>"Viltis"</v>
          </cell>
          <cell r="I232" t="str">
            <v/>
          </cell>
          <cell r="J232" t="str">
            <v>A.Miliauskas, A.Šimkūnas</v>
          </cell>
        </row>
        <row r="233">
          <cell r="D233" t="str">
            <v>m105</v>
          </cell>
          <cell r="E233" t="str">
            <v>Karolina Sodeikaitė</v>
          </cell>
          <cell r="F233">
            <v>33839</v>
          </cell>
          <cell r="G233" t="str">
            <v xml:space="preserve">Kaunas </v>
          </cell>
          <cell r="H233" t="str">
            <v>"Viltis"</v>
          </cell>
          <cell r="I233" t="str">
            <v/>
          </cell>
          <cell r="J233" t="str">
            <v>D.Jankauskaitė, N.Sabaliauskienė</v>
          </cell>
        </row>
        <row r="234">
          <cell r="D234" t="str">
            <v>v168</v>
          </cell>
          <cell r="E234" t="str">
            <v>Vytautas Dalikas</v>
          </cell>
          <cell r="F234">
            <v>30311</v>
          </cell>
          <cell r="G234" t="str">
            <v xml:space="preserve">Kaunas </v>
          </cell>
          <cell r="H234" t="str">
            <v>"Viltis"</v>
          </cell>
          <cell r="I234" t="str">
            <v/>
          </cell>
          <cell r="J234" t="str">
            <v>D.Jankauskaitė, N.Sabaliauskienė</v>
          </cell>
        </row>
        <row r="235">
          <cell r="D235" t="str">
            <v>v167</v>
          </cell>
          <cell r="E235" t="str">
            <v>Martynas Kavaliauskas</v>
          </cell>
          <cell r="F235">
            <v>33714</v>
          </cell>
          <cell r="G235" t="str">
            <v xml:space="preserve">Kaunas </v>
          </cell>
          <cell r="H235" t="str">
            <v>"Viltis"</v>
          </cell>
          <cell r="I235" t="str">
            <v/>
          </cell>
          <cell r="J235" t="str">
            <v>D.Jankauskaitė, N.Sabaliauskienė</v>
          </cell>
        </row>
        <row r="236">
          <cell r="D236" t="str">
            <v>v166</v>
          </cell>
          <cell r="E236" t="str">
            <v>Benas Kentra</v>
          </cell>
          <cell r="F236">
            <v>32584</v>
          </cell>
          <cell r="G236" t="str">
            <v xml:space="preserve">Kaunas </v>
          </cell>
          <cell r="H236" t="str">
            <v>"Viltis"</v>
          </cell>
          <cell r="I236" t="str">
            <v/>
          </cell>
          <cell r="J236" t="str">
            <v>A.Miliauskas, E.Ivanauskas</v>
          </cell>
        </row>
        <row r="237">
          <cell r="D237" t="str">
            <v>v165</v>
          </cell>
          <cell r="E237" t="str">
            <v>Ignas Lukoševičius</v>
          </cell>
          <cell r="F237">
            <v>33518</v>
          </cell>
          <cell r="G237" t="str">
            <v xml:space="preserve">Kaunas </v>
          </cell>
          <cell r="H237" t="str">
            <v>"Viltis"</v>
          </cell>
          <cell r="I237" t="str">
            <v/>
          </cell>
          <cell r="J237" t="str">
            <v>D.Jankauskaitė, N.Sabaliauskienė</v>
          </cell>
        </row>
        <row r="238">
          <cell r="D238" t="str">
            <v>m106</v>
          </cell>
          <cell r="E238" t="str">
            <v>Ugnė Liuksaitytė</v>
          </cell>
          <cell r="F238">
            <v>34335</v>
          </cell>
          <cell r="G238" t="str">
            <v xml:space="preserve">Kaunas </v>
          </cell>
          <cell r="H238" t="str">
            <v>"Viltis"</v>
          </cell>
          <cell r="I238" t="str">
            <v/>
          </cell>
          <cell r="J238" t="str">
            <v>A.Miliauskas, R.Vasiliauskas</v>
          </cell>
        </row>
        <row r="239">
          <cell r="D239" t="str">
            <v>m107</v>
          </cell>
          <cell r="E239" t="str">
            <v>Giedrė Vikniūtė</v>
          </cell>
          <cell r="F239">
            <v>34252</v>
          </cell>
          <cell r="G239" t="str">
            <v xml:space="preserve">Kaunas </v>
          </cell>
          <cell r="H239" t="str">
            <v>"Viltis"</v>
          </cell>
          <cell r="I239" t="str">
            <v/>
          </cell>
          <cell r="J239" t="str">
            <v>R.Sadzevičienė,V.Šilinskas</v>
          </cell>
        </row>
        <row r="240">
          <cell r="D240" t="str">
            <v>v164</v>
          </cell>
          <cell r="E240" t="str">
            <v>Lukas Ručinskas</v>
          </cell>
          <cell r="F240">
            <v>33395</v>
          </cell>
          <cell r="G240" t="str">
            <v xml:space="preserve">Kaunas </v>
          </cell>
          <cell r="H240" t="str">
            <v>"Viltis"</v>
          </cell>
          <cell r="I240" t="str">
            <v/>
          </cell>
          <cell r="J240" t="str">
            <v>D.Jankauskaitė, N.Sabaliauskienė</v>
          </cell>
        </row>
        <row r="241">
          <cell r="D241" t="str">
            <v>m108</v>
          </cell>
          <cell r="E241" t="str">
            <v>Živilė Olčiauskaitė</v>
          </cell>
          <cell r="F241">
            <v>31871</v>
          </cell>
          <cell r="G241" t="str">
            <v xml:space="preserve">Kaunas </v>
          </cell>
          <cell r="H241" t="str">
            <v>"Viltis"</v>
          </cell>
          <cell r="I241" t="str">
            <v/>
          </cell>
          <cell r="J241" t="str">
            <v>V.Šilinskas,R.Sadzevičienė</v>
          </cell>
        </row>
        <row r="242">
          <cell r="D242" t="str">
            <v>v163</v>
          </cell>
          <cell r="E242" t="str">
            <v>Paulius Vainauskas</v>
          </cell>
          <cell r="F242">
            <v>33301</v>
          </cell>
          <cell r="G242" t="str">
            <v xml:space="preserve">Kaunas </v>
          </cell>
          <cell r="H242" t="str">
            <v>"Viltis"</v>
          </cell>
          <cell r="I242" t="str">
            <v/>
          </cell>
          <cell r="J242" t="str">
            <v>A.Gavelytė</v>
          </cell>
        </row>
        <row r="243">
          <cell r="D243" t="str">
            <v>v162</v>
          </cell>
          <cell r="E243" t="str">
            <v>Paulius Vaitulevičius</v>
          </cell>
          <cell r="F243">
            <v>32343</v>
          </cell>
          <cell r="G243" t="str">
            <v xml:space="preserve">Kaunas </v>
          </cell>
          <cell r="H243" t="str">
            <v>"Viltis"</v>
          </cell>
          <cell r="I243" t="str">
            <v/>
          </cell>
          <cell r="J243" t="str">
            <v>A.Miliauskas, R.Vasiliauskas</v>
          </cell>
        </row>
        <row r="244">
          <cell r="D244" t="str">
            <v>v161</v>
          </cell>
          <cell r="E244" t="str">
            <v>Ernestas Vėsa</v>
          </cell>
          <cell r="F244">
            <v>32622</v>
          </cell>
          <cell r="G244" t="str">
            <v xml:space="preserve">Kaunas </v>
          </cell>
          <cell r="H244" t="str">
            <v>"Viltis"</v>
          </cell>
          <cell r="I244" t="str">
            <v/>
          </cell>
          <cell r="J244" t="str">
            <v>R.Vasiliauskas</v>
          </cell>
        </row>
        <row r="245">
          <cell r="D245" t="str">
            <v>m109</v>
          </cell>
          <cell r="E245" t="str">
            <v>Rūta Bielskytė</v>
          </cell>
          <cell r="F245">
            <v>34529</v>
          </cell>
          <cell r="G245" t="str">
            <v xml:space="preserve">Kaunas </v>
          </cell>
          <cell r="H245" t="str">
            <v>"Viltis"</v>
          </cell>
          <cell r="I245" t="str">
            <v/>
          </cell>
          <cell r="J245" t="str">
            <v>V.Streckis</v>
          </cell>
        </row>
        <row r="246">
          <cell r="D246" t="str">
            <v>m110</v>
          </cell>
          <cell r="E246" t="str">
            <v>Eglė Tamošiūnaitė</v>
          </cell>
          <cell r="F246">
            <v>33458</v>
          </cell>
          <cell r="G246" t="str">
            <v xml:space="preserve">Kaunas </v>
          </cell>
          <cell r="H246" t="str">
            <v>"Viltis"</v>
          </cell>
          <cell r="I246" t="str">
            <v/>
          </cell>
          <cell r="J246" t="str">
            <v>O.Pavilionienė</v>
          </cell>
        </row>
        <row r="247">
          <cell r="D247" t="str">
            <v>v160</v>
          </cell>
          <cell r="E247" t="str">
            <v>Mindaugas Saulevičius</v>
          </cell>
          <cell r="F247">
            <v>33144</v>
          </cell>
          <cell r="G247" t="str">
            <v xml:space="preserve">Kaunas </v>
          </cell>
          <cell r="H247" t="str">
            <v>"Viltis"</v>
          </cell>
          <cell r="I247" t="str">
            <v/>
          </cell>
          <cell r="J247" t="str">
            <v>V.Šilinskas,J.Tribė,V.Milaknis</v>
          </cell>
        </row>
        <row r="248">
          <cell r="D248" t="str">
            <v>m111</v>
          </cell>
          <cell r="E248" t="str">
            <v>Rita Andrejeva</v>
          </cell>
          <cell r="F248">
            <v>33309</v>
          </cell>
          <cell r="G248" t="str">
            <v xml:space="preserve">Kaunas </v>
          </cell>
          <cell r="H248" t="str">
            <v>"Viltis"</v>
          </cell>
          <cell r="I248" t="str">
            <v>"Vėjas"</v>
          </cell>
          <cell r="J248" t="str">
            <v>D.Jankauskaitė,V.Kazlauskas</v>
          </cell>
        </row>
        <row r="249">
          <cell r="D249" t="str">
            <v>v159</v>
          </cell>
          <cell r="E249" t="str">
            <v>Titas Lukauskas</v>
          </cell>
          <cell r="F249">
            <v>34487</v>
          </cell>
          <cell r="G249" t="str">
            <v xml:space="preserve">Kaunas </v>
          </cell>
          <cell r="H249" t="str">
            <v>"Viltis"</v>
          </cell>
          <cell r="I249" t="str">
            <v/>
          </cell>
          <cell r="J249" t="str">
            <v>G.Šerėnienė</v>
          </cell>
        </row>
        <row r="250">
          <cell r="D250" t="str">
            <v>v158</v>
          </cell>
          <cell r="E250" t="str">
            <v>Rytis Leščinskas</v>
          </cell>
          <cell r="F250">
            <v>33667</v>
          </cell>
          <cell r="G250" t="str">
            <v xml:space="preserve">Kaunas </v>
          </cell>
          <cell r="H250" t="str">
            <v>"Viltis"</v>
          </cell>
          <cell r="I250" t="str">
            <v/>
          </cell>
          <cell r="J250" t="str">
            <v>R.Sadzevičienė,V.Šilinskas</v>
          </cell>
        </row>
        <row r="251">
          <cell r="D251" t="str">
            <v>v157</v>
          </cell>
          <cell r="E251" t="str">
            <v>Rokas Miciulevičius</v>
          </cell>
          <cell r="F251">
            <v>33522</v>
          </cell>
          <cell r="G251" t="str">
            <v xml:space="preserve">Kaunas </v>
          </cell>
          <cell r="H251" t="str">
            <v>"Viltis"</v>
          </cell>
          <cell r="I251" t="str">
            <v/>
          </cell>
          <cell r="J251" t="str">
            <v>R.Sadzevičienė</v>
          </cell>
        </row>
        <row r="252">
          <cell r="D252" t="str">
            <v>v156</v>
          </cell>
          <cell r="E252" t="str">
            <v>Edvinas Godvišas</v>
          </cell>
          <cell r="F252">
            <v>33469</v>
          </cell>
          <cell r="G252" t="str">
            <v xml:space="preserve">Kaunas </v>
          </cell>
          <cell r="H252" t="str">
            <v>"Viltis"</v>
          </cell>
          <cell r="I252" t="str">
            <v/>
          </cell>
          <cell r="J252" t="str">
            <v>A.Starkevičius,V.Streckis</v>
          </cell>
        </row>
        <row r="253">
          <cell r="D253" t="str">
            <v>v155</v>
          </cell>
          <cell r="E253" t="str">
            <v>Ignas Kizelevičius</v>
          </cell>
          <cell r="F253">
            <v>33093</v>
          </cell>
          <cell r="G253" t="str">
            <v xml:space="preserve">Kaunas </v>
          </cell>
          <cell r="H253" t="str">
            <v>"Viltis"</v>
          </cell>
          <cell r="I253" t="str">
            <v/>
          </cell>
          <cell r="J253" t="str">
            <v>D.Jankauskaitė, N.Sabaliauskienė</v>
          </cell>
        </row>
        <row r="254">
          <cell r="D254" t="str">
            <v>m112</v>
          </cell>
          <cell r="E254" t="str">
            <v>Daiva Sadauskaitė</v>
          </cell>
          <cell r="F254">
            <v>33165</v>
          </cell>
          <cell r="G254" t="str">
            <v xml:space="preserve">Kaunas-Prienai </v>
          </cell>
          <cell r="H254" t="str">
            <v>"Viltis"</v>
          </cell>
          <cell r="I254" t="str">
            <v>SK "Einius"</v>
          </cell>
          <cell r="J254" t="str">
            <v>V.Kazlauskas,G.Goštautaitė</v>
          </cell>
        </row>
        <row r="255">
          <cell r="D255" t="str">
            <v>v154</v>
          </cell>
          <cell r="E255" t="str">
            <v>Vainius Mieliauskas</v>
          </cell>
          <cell r="F255">
            <v>33741</v>
          </cell>
          <cell r="G255" t="str">
            <v xml:space="preserve">Kaunas </v>
          </cell>
          <cell r="H255" t="str">
            <v>"Viltis"</v>
          </cell>
          <cell r="I255" t="str">
            <v/>
          </cell>
          <cell r="J255" t="str">
            <v>A.Starkevičius,N.Gedgaudienė</v>
          </cell>
        </row>
        <row r="256">
          <cell r="D256" t="str">
            <v>m113</v>
          </cell>
          <cell r="E256" t="str">
            <v>Gabija Rasiukevičiūtė</v>
          </cell>
          <cell r="F256">
            <v>34368</v>
          </cell>
          <cell r="G256" t="str">
            <v xml:space="preserve">Alytus </v>
          </cell>
          <cell r="H256" t="str">
            <v>SRC</v>
          </cell>
          <cell r="I256" t="str">
            <v/>
          </cell>
          <cell r="J256" t="str">
            <v>A.Naruševičius, V.Rasiukevičienė</v>
          </cell>
        </row>
        <row r="257">
          <cell r="D257" t="str">
            <v>v153</v>
          </cell>
          <cell r="E257" t="str">
            <v>Erlandas Slavinskas</v>
          </cell>
          <cell r="F257">
            <v>33370</v>
          </cell>
          <cell r="G257" t="str">
            <v xml:space="preserve">Kaunas </v>
          </cell>
          <cell r="H257" t="str">
            <v>"Viltis"</v>
          </cell>
          <cell r="I257" t="str">
            <v/>
          </cell>
          <cell r="J257" t="str">
            <v>O.Pavilionienė</v>
          </cell>
        </row>
        <row r="258">
          <cell r="D258" t="str">
            <v>v152</v>
          </cell>
          <cell r="E258" t="str">
            <v>Regimantas Tarasevičius</v>
          </cell>
          <cell r="F258">
            <v>31003</v>
          </cell>
          <cell r="G258" t="str">
            <v xml:space="preserve">Kaunas </v>
          </cell>
          <cell r="H258" t="str">
            <v/>
          </cell>
          <cell r="I258" t="str">
            <v/>
          </cell>
          <cell r="J258" t="str">
            <v>I.Juodeškienė</v>
          </cell>
        </row>
        <row r="259">
          <cell r="D259" t="str">
            <v>v151</v>
          </cell>
          <cell r="E259" t="str">
            <v>Marius Malinauskas</v>
          </cell>
          <cell r="F259">
            <v>32684</v>
          </cell>
          <cell r="G259" t="str">
            <v xml:space="preserve">Kaunas </v>
          </cell>
          <cell r="H259" t="str">
            <v>"Viltis"</v>
          </cell>
          <cell r="I259" t="str">
            <v>"Atletas"</v>
          </cell>
          <cell r="J259" t="str">
            <v>A.J.Stanislovaičiai, M.Pocius</v>
          </cell>
        </row>
        <row r="260">
          <cell r="D260" t="str">
            <v>v150</v>
          </cell>
          <cell r="E260" t="str">
            <v>Tadas Petraitis</v>
          </cell>
          <cell r="F260">
            <v>32985</v>
          </cell>
          <cell r="G260" t="str">
            <v xml:space="preserve">Kaunas </v>
          </cell>
          <cell r="H260" t="str">
            <v>"Viltis"</v>
          </cell>
          <cell r="I260" t="str">
            <v>"Atletas"</v>
          </cell>
          <cell r="J260" t="str">
            <v>A.J.Stanislovaičiai, D.Senkus</v>
          </cell>
        </row>
        <row r="261">
          <cell r="D261" t="str">
            <v>v149</v>
          </cell>
          <cell r="E261" t="str">
            <v>Donatas Adžgauskas</v>
          </cell>
          <cell r="F261">
            <v>32981</v>
          </cell>
          <cell r="G261" t="str">
            <v xml:space="preserve">Kaunas - Alytus </v>
          </cell>
          <cell r="H261" t="str">
            <v>"Viltis"</v>
          </cell>
          <cell r="I261" t="str">
            <v/>
          </cell>
          <cell r="J261" t="str">
            <v>A.Buliuolis</v>
          </cell>
        </row>
        <row r="262">
          <cell r="D262" t="str">
            <v>v148</v>
          </cell>
          <cell r="E262" t="str">
            <v>Mantas Daškevičius</v>
          </cell>
          <cell r="F262">
            <v>33883</v>
          </cell>
          <cell r="G262" t="str">
            <v xml:space="preserve">Kaunas </v>
          </cell>
          <cell r="H262" t="str">
            <v>"Viltis"</v>
          </cell>
          <cell r="I262" t="str">
            <v/>
          </cell>
          <cell r="J262" t="str">
            <v>D.Jankauskaitė, N.Sabaliauskienė</v>
          </cell>
        </row>
        <row r="263">
          <cell r="D263" t="str">
            <v>v147</v>
          </cell>
          <cell r="E263" t="str">
            <v>Jonas Stačiokas</v>
          </cell>
          <cell r="F263">
            <v>33042</v>
          </cell>
          <cell r="G263" t="str">
            <v xml:space="preserve">Kaunas </v>
          </cell>
          <cell r="H263" t="str">
            <v>"Viltis"</v>
          </cell>
          <cell r="I263" t="str">
            <v/>
          </cell>
          <cell r="J263" t="str">
            <v>D.Jankauskaitė, N.Sabaliauskienė</v>
          </cell>
        </row>
        <row r="264">
          <cell r="D264" t="str">
            <v>m114</v>
          </cell>
          <cell r="E264" t="str">
            <v>Agnė Plauskaitė</v>
          </cell>
          <cell r="F264">
            <v>34026</v>
          </cell>
          <cell r="G264" t="str">
            <v xml:space="preserve">Alytus </v>
          </cell>
          <cell r="H264" t="str">
            <v>SRC</v>
          </cell>
          <cell r="I264" t="str">
            <v/>
          </cell>
          <cell r="J264" t="str">
            <v>V.Rasiukevičienė, A.Naruševičius</v>
          </cell>
        </row>
        <row r="265">
          <cell r="D265" t="str">
            <v>m115</v>
          </cell>
          <cell r="E265" t="str">
            <v>Roberta Stučkaitė</v>
          </cell>
          <cell r="F265">
            <v>33960</v>
          </cell>
          <cell r="G265" t="str">
            <v xml:space="preserve">Alytus </v>
          </cell>
          <cell r="H265" t="str">
            <v>SRC</v>
          </cell>
          <cell r="I265" t="str">
            <v/>
          </cell>
          <cell r="J265" t="str">
            <v>V.Rasiukevičienė</v>
          </cell>
        </row>
        <row r="266">
          <cell r="D266" t="str">
            <v>v146</v>
          </cell>
          <cell r="E266" t="str">
            <v>Tautvydas Žėkas</v>
          </cell>
          <cell r="F266">
            <v>32760</v>
          </cell>
          <cell r="G266" t="str">
            <v xml:space="preserve">Kaunas-Druskininkai </v>
          </cell>
          <cell r="H266" t="str">
            <v>"Viltis"</v>
          </cell>
          <cell r="I266" t="str">
            <v>DĖK</v>
          </cell>
          <cell r="J266" t="str">
            <v>V.Kazlauskas,K.Jazepčikas</v>
          </cell>
        </row>
        <row r="267">
          <cell r="D267" t="str">
            <v>v145</v>
          </cell>
          <cell r="E267" t="str">
            <v>Raimundas Grigas</v>
          </cell>
          <cell r="F267">
            <v>32252</v>
          </cell>
          <cell r="G267" t="str">
            <v xml:space="preserve">Kaunas-Druskininkai </v>
          </cell>
          <cell r="H267" t="str">
            <v>"Viltis"</v>
          </cell>
          <cell r="I267" t="str">
            <v>DĖK</v>
          </cell>
          <cell r="J267" t="str">
            <v>V.Kazlauskas,K.Jazepčikas</v>
          </cell>
        </row>
        <row r="268">
          <cell r="D268" t="str">
            <v>v144</v>
          </cell>
          <cell r="E268" t="str">
            <v>Nerijus Markauskas</v>
          </cell>
          <cell r="F268">
            <v>30720</v>
          </cell>
          <cell r="G268" t="str">
            <v xml:space="preserve">Vilkaviškis </v>
          </cell>
          <cell r="H268" t="str">
            <v>SM</v>
          </cell>
          <cell r="I268" t="str">
            <v>LASK</v>
          </cell>
          <cell r="J268" t="str">
            <v>V.Miliauskas</v>
          </cell>
        </row>
        <row r="269">
          <cell r="D269" t="str">
            <v>v143</v>
          </cell>
          <cell r="E269" t="str">
            <v>Ramūnas Simanavičius</v>
          </cell>
          <cell r="F269">
            <v>33401</v>
          </cell>
          <cell r="G269" t="str">
            <v xml:space="preserve">Alytus </v>
          </cell>
          <cell r="H269" t="str">
            <v>SRC</v>
          </cell>
          <cell r="I269" t="str">
            <v/>
          </cell>
          <cell r="J269" t="str">
            <v>V.Šmidtas</v>
          </cell>
        </row>
        <row r="270">
          <cell r="D270" t="str">
            <v>v142</v>
          </cell>
          <cell r="E270" t="str">
            <v>Marius Bagdonas</v>
          </cell>
          <cell r="F270">
            <v>34125</v>
          </cell>
          <cell r="G270" t="str">
            <v xml:space="preserve">Alytus </v>
          </cell>
          <cell r="H270" t="str">
            <v>SRC</v>
          </cell>
          <cell r="I270" t="str">
            <v/>
          </cell>
          <cell r="J270" t="str">
            <v>V.Šmidtas</v>
          </cell>
        </row>
        <row r="271">
          <cell r="D271" t="str">
            <v>m116</v>
          </cell>
          <cell r="E271" t="str">
            <v>Agnė Klebauskaitė</v>
          </cell>
          <cell r="F271">
            <v>33707</v>
          </cell>
          <cell r="G271" t="str">
            <v xml:space="preserve">Alytus </v>
          </cell>
          <cell r="H271" t="str">
            <v>SRC</v>
          </cell>
          <cell r="I271" t="str">
            <v/>
          </cell>
          <cell r="J271" t="str">
            <v>A.Klebauskas, V.Gumauskas</v>
          </cell>
        </row>
        <row r="272">
          <cell r="D272" t="str">
            <v>v141</v>
          </cell>
          <cell r="E272" t="str">
            <v>Rimvydas Cikanavičius</v>
          </cell>
          <cell r="F272">
            <v>33536</v>
          </cell>
          <cell r="G272" t="str">
            <v xml:space="preserve">Alytus </v>
          </cell>
          <cell r="H272" t="str">
            <v>SRC</v>
          </cell>
          <cell r="I272" t="str">
            <v/>
          </cell>
          <cell r="J272" t="str">
            <v>A.Naruševičius</v>
          </cell>
        </row>
        <row r="273">
          <cell r="D273" t="str">
            <v>m117</v>
          </cell>
          <cell r="E273" t="str">
            <v>Loreta Kančytė</v>
          </cell>
          <cell r="F273">
            <v>34522</v>
          </cell>
          <cell r="G273" t="str">
            <v xml:space="preserve">Alytus </v>
          </cell>
          <cell r="H273" t="str">
            <v>SRC</v>
          </cell>
          <cell r="I273" t="str">
            <v/>
          </cell>
          <cell r="J273" t="str">
            <v>A.Klebauskas, V.Gumauskas</v>
          </cell>
        </row>
        <row r="274">
          <cell r="D274" t="str">
            <v>m118</v>
          </cell>
          <cell r="E274" t="str">
            <v>Šarūnė Siautėlaitė</v>
          </cell>
          <cell r="F274">
            <v>33830</v>
          </cell>
          <cell r="G274" t="str">
            <v xml:space="preserve">Klaipėda </v>
          </cell>
          <cell r="H274" t="str">
            <v>SC</v>
          </cell>
          <cell r="I274" t="str">
            <v>NIKĖ</v>
          </cell>
          <cell r="J274" t="str">
            <v>A.Vilčinskienė, R.Adomaitienė</v>
          </cell>
        </row>
        <row r="275">
          <cell r="D275" t="str">
            <v>v140</v>
          </cell>
          <cell r="E275" t="str">
            <v>Deivydas Peleckas</v>
          </cell>
          <cell r="F275">
            <v>33284</v>
          </cell>
          <cell r="G275" t="str">
            <v xml:space="preserve">Alytus </v>
          </cell>
          <cell r="H275" t="str">
            <v>SRC</v>
          </cell>
          <cell r="I275" t="str">
            <v/>
          </cell>
          <cell r="J275" t="str">
            <v>A.Naruševičius</v>
          </cell>
        </row>
        <row r="276">
          <cell r="D276" t="str">
            <v>m119</v>
          </cell>
          <cell r="E276" t="str">
            <v>Eglė Krištaponytė</v>
          </cell>
          <cell r="F276">
            <v>31537</v>
          </cell>
          <cell r="G276" t="str">
            <v xml:space="preserve">Klaipėda </v>
          </cell>
          <cell r="H276" t="str">
            <v>SC</v>
          </cell>
          <cell r="I276" t="str">
            <v>ŠVIESOS KARIAI</v>
          </cell>
          <cell r="J276" t="str">
            <v>J.R.Beržinskai</v>
          </cell>
        </row>
        <row r="277">
          <cell r="D277" t="str">
            <v>m120</v>
          </cell>
          <cell r="E277" t="str">
            <v>Natalija Piliušina</v>
          </cell>
          <cell r="F277">
            <v>33168</v>
          </cell>
          <cell r="G277" t="str">
            <v xml:space="preserve">Klaipėda </v>
          </cell>
          <cell r="H277" t="str">
            <v>SC</v>
          </cell>
          <cell r="I277" t="str">
            <v>VILNIAUS BALTAI</v>
          </cell>
          <cell r="J277" t="str">
            <v>J.R.Beržinskai</v>
          </cell>
        </row>
        <row r="278">
          <cell r="D278" t="str">
            <v>v139</v>
          </cell>
          <cell r="E278" t="str">
            <v>Povilas Plauska</v>
          </cell>
          <cell r="F278">
            <v>34012</v>
          </cell>
          <cell r="G278" t="str">
            <v xml:space="preserve">Alytus </v>
          </cell>
          <cell r="H278" t="str">
            <v>SRC</v>
          </cell>
          <cell r="I278" t="str">
            <v/>
          </cell>
          <cell r="J278" t="str">
            <v>A.Klebauskas, V.Gumauskas</v>
          </cell>
        </row>
        <row r="279">
          <cell r="D279" t="str">
            <v>v138</v>
          </cell>
          <cell r="E279" t="str">
            <v>Arnas Petravičius</v>
          </cell>
          <cell r="F279">
            <v>33277</v>
          </cell>
          <cell r="G279" t="str">
            <v xml:space="preserve">Biržai </v>
          </cell>
          <cell r="H279" t="str">
            <v>SM</v>
          </cell>
          <cell r="I279" t="str">
            <v>SK “Svalė”</v>
          </cell>
          <cell r="J279" t="str">
            <v>K.Strelcovas</v>
          </cell>
        </row>
        <row r="280">
          <cell r="D280" t="str">
            <v>v137</v>
          </cell>
          <cell r="E280" t="str">
            <v>Dariuš Verkovski</v>
          </cell>
          <cell r="F280">
            <v>33671</v>
          </cell>
          <cell r="G280" t="str">
            <v xml:space="preserve">Vilniaus R. </v>
          </cell>
          <cell r="H280" t="str">
            <v>SM</v>
          </cell>
          <cell r="I280" t="str">
            <v>SK Aitvaras</v>
          </cell>
          <cell r="J280" t="str">
            <v xml:space="preserve">K.Velikianecas </v>
          </cell>
        </row>
        <row r="281">
          <cell r="D281" t="str">
            <v>v136</v>
          </cell>
          <cell r="E281" t="str">
            <v>Vaclav Adamovič</v>
          </cell>
          <cell r="F281">
            <v>33222</v>
          </cell>
          <cell r="G281" t="str">
            <v xml:space="preserve">Vilniaus R. </v>
          </cell>
          <cell r="H281" t="str">
            <v>SM</v>
          </cell>
          <cell r="I281" t="str">
            <v>Juodšilių SK</v>
          </cell>
          <cell r="J281" t="str">
            <v xml:space="preserve">S.Martinkienė </v>
          </cell>
        </row>
        <row r="282">
          <cell r="D282" t="str">
            <v>v135</v>
          </cell>
          <cell r="E282" t="str">
            <v>Andrius Juknevičius</v>
          </cell>
          <cell r="F282">
            <v>33658</v>
          </cell>
          <cell r="G282" t="str">
            <v xml:space="preserve">Pakruojis </v>
          </cell>
          <cell r="H282" t="str">
            <v>SC</v>
          </cell>
          <cell r="I282" t="str">
            <v>Sporto pasaulis</v>
          </cell>
          <cell r="J282" t="str">
            <v>A.Macevičius</v>
          </cell>
        </row>
        <row r="283">
          <cell r="D283" t="str">
            <v>v134</v>
          </cell>
          <cell r="E283" t="str">
            <v>Mantas Valentinavičius</v>
          </cell>
          <cell r="F283">
            <v>33994</v>
          </cell>
          <cell r="G283" t="str">
            <v xml:space="preserve">Pakruojis </v>
          </cell>
          <cell r="H283" t="str">
            <v>SC</v>
          </cell>
          <cell r="I283" t="str">
            <v/>
          </cell>
          <cell r="J283" t="str">
            <v>A.Macevičius</v>
          </cell>
        </row>
        <row r="284">
          <cell r="D284" t="str">
            <v>m121</v>
          </cell>
          <cell r="E284" t="str">
            <v>Živilė Brokoriūtė</v>
          </cell>
          <cell r="F284">
            <v>33628</v>
          </cell>
          <cell r="G284" t="str">
            <v xml:space="preserve">Klaipėda </v>
          </cell>
          <cell r="H284" t="str">
            <v>SC</v>
          </cell>
          <cell r="I284" t="str">
            <v>MARATONAS</v>
          </cell>
          <cell r="J284" t="str">
            <v>J.R.Beržinskai</v>
          </cell>
        </row>
        <row r="285">
          <cell r="D285" t="str">
            <v>v133</v>
          </cell>
          <cell r="E285" t="str">
            <v>Vidas Selevičius</v>
          </cell>
          <cell r="F285">
            <v>33647</v>
          </cell>
          <cell r="G285" t="str">
            <v xml:space="preserve">Klaipėda </v>
          </cell>
          <cell r="H285" t="str">
            <v>SC</v>
          </cell>
          <cell r="I285" t="str">
            <v>NIKĖ</v>
          </cell>
          <cell r="J285" t="str">
            <v>A.Vilčinskienė, R.Adomaitienė</v>
          </cell>
        </row>
        <row r="286">
          <cell r="D286" t="str">
            <v>v132</v>
          </cell>
          <cell r="E286" t="str">
            <v>Tomas Malakauskas</v>
          </cell>
          <cell r="F286">
            <v>33799</v>
          </cell>
          <cell r="G286" t="str">
            <v xml:space="preserve">Klaipėda </v>
          </cell>
          <cell r="H286" t="str">
            <v>SC</v>
          </cell>
          <cell r="I286" t="str">
            <v>NIKĖ</v>
          </cell>
          <cell r="J286" t="str">
            <v>A.Vilčinskienė, R.Adomaitienė</v>
          </cell>
        </row>
        <row r="287">
          <cell r="D287" t="str">
            <v>v131</v>
          </cell>
          <cell r="E287" t="str">
            <v>Andrius Andrejevas</v>
          </cell>
          <cell r="F287">
            <v>33282</v>
          </cell>
          <cell r="G287" t="str">
            <v xml:space="preserve">Klaipėda </v>
          </cell>
          <cell r="H287" t="str">
            <v>SC</v>
          </cell>
          <cell r="I287" t="str">
            <v>NIKĖ</v>
          </cell>
          <cell r="J287" t="str">
            <v>A.Vilčinskienė, R.Adomaitienė</v>
          </cell>
        </row>
        <row r="288">
          <cell r="D288" t="str">
            <v>v130</v>
          </cell>
          <cell r="E288" t="str">
            <v>Vidmantas Kirklys</v>
          </cell>
          <cell r="F288">
            <v>33527</v>
          </cell>
          <cell r="G288" t="str">
            <v xml:space="preserve">Klaipėda </v>
          </cell>
          <cell r="H288" t="str">
            <v>SC</v>
          </cell>
          <cell r="I288" t="str">
            <v>NIKĖ</v>
          </cell>
          <cell r="J288" t="str">
            <v>A.Vilčinskienė, R.Adomaitienė</v>
          </cell>
        </row>
        <row r="289">
          <cell r="D289" t="str">
            <v>m122</v>
          </cell>
          <cell r="E289" t="str">
            <v>Banga Balnaitė</v>
          </cell>
          <cell r="F289">
            <v>33458</v>
          </cell>
          <cell r="G289" t="str">
            <v xml:space="preserve">Klaipėda </v>
          </cell>
          <cell r="H289" t="str">
            <v>SC</v>
          </cell>
          <cell r="I289" t="str">
            <v/>
          </cell>
          <cell r="J289" t="str">
            <v>M.Krakys</v>
          </cell>
        </row>
        <row r="290">
          <cell r="D290" t="str">
            <v>m123</v>
          </cell>
          <cell r="E290" t="str">
            <v>Brigita Petrauskaitė</v>
          </cell>
          <cell r="F290">
            <v>34419</v>
          </cell>
          <cell r="G290" t="str">
            <v xml:space="preserve">Klaipėda </v>
          </cell>
          <cell r="H290" t="str">
            <v>SC</v>
          </cell>
          <cell r="I290" t="str">
            <v/>
          </cell>
          <cell r="J290" t="str">
            <v>A.Šilauskas</v>
          </cell>
        </row>
        <row r="291">
          <cell r="D291" t="str">
            <v>m124</v>
          </cell>
          <cell r="E291" t="str">
            <v>Viltė Beržinskaitė</v>
          </cell>
          <cell r="F291">
            <v>33653</v>
          </cell>
          <cell r="G291" t="str">
            <v xml:space="preserve">Klaipėda </v>
          </cell>
          <cell r="H291" t="str">
            <v>SC</v>
          </cell>
          <cell r="I291" t="str">
            <v/>
          </cell>
          <cell r="J291" t="str">
            <v>A.Šilauskas</v>
          </cell>
        </row>
        <row r="292">
          <cell r="D292" t="str">
            <v>m125</v>
          </cell>
          <cell r="E292" t="str">
            <v>Aiva Čiesnaitė</v>
          </cell>
          <cell r="F292">
            <v>33696</v>
          </cell>
          <cell r="G292" t="str">
            <v xml:space="preserve">Klaipėda </v>
          </cell>
          <cell r="H292" t="str">
            <v>SC</v>
          </cell>
          <cell r="I292" t="str">
            <v>NIKĖ</v>
          </cell>
          <cell r="J292" t="str">
            <v>D.D.Senkai</v>
          </cell>
        </row>
        <row r="293">
          <cell r="D293" t="str">
            <v>v129</v>
          </cell>
          <cell r="E293" t="str">
            <v>Simas Petrauskas</v>
          </cell>
          <cell r="F293">
            <v>33715</v>
          </cell>
          <cell r="G293" t="str">
            <v xml:space="preserve">Klaipėda </v>
          </cell>
          <cell r="H293" t="str">
            <v>SC</v>
          </cell>
          <cell r="I293" t="str">
            <v/>
          </cell>
          <cell r="J293" t="str">
            <v>A.Šilauskas</v>
          </cell>
        </row>
        <row r="294">
          <cell r="D294" t="str">
            <v>m127</v>
          </cell>
          <cell r="E294" t="str">
            <v>Sandra Mišeikytė</v>
          </cell>
          <cell r="F294">
            <v>32147</v>
          </cell>
          <cell r="G294" t="str">
            <v xml:space="preserve">Klaipėda </v>
          </cell>
          <cell r="H294" t="str">
            <v>SC</v>
          </cell>
          <cell r="I294" t="str">
            <v>NIKĖ</v>
          </cell>
          <cell r="J294" t="str">
            <v>A.Pleskys</v>
          </cell>
        </row>
        <row r="295">
          <cell r="D295" t="str">
            <v>m128</v>
          </cell>
          <cell r="E295" t="str">
            <v>Karolina Girdžiūtė</v>
          </cell>
          <cell r="F295">
            <v>33215</v>
          </cell>
          <cell r="G295" t="str">
            <v xml:space="preserve">Klaipėda </v>
          </cell>
          <cell r="H295" t="str">
            <v>SC</v>
          </cell>
          <cell r="I295" t="str">
            <v>Nikė</v>
          </cell>
          <cell r="J295" t="str">
            <v>A.Pleskys, A.Šlepavičius</v>
          </cell>
        </row>
        <row r="296">
          <cell r="D296" t="str">
            <v>v128</v>
          </cell>
          <cell r="E296" t="str">
            <v>Aurimas Paliukaitis</v>
          </cell>
          <cell r="F296">
            <v>33376</v>
          </cell>
          <cell r="G296" t="str">
            <v xml:space="preserve">Klaipėda </v>
          </cell>
          <cell r="H296" t="str">
            <v>SC</v>
          </cell>
          <cell r="I296" t="str">
            <v>NIKĖ</v>
          </cell>
          <cell r="J296" t="str">
            <v>D.D.Senkai</v>
          </cell>
        </row>
        <row r="297">
          <cell r="D297" t="str">
            <v>m129</v>
          </cell>
          <cell r="E297" t="str">
            <v>Lina Grinčikaitė</v>
          </cell>
          <cell r="F297">
            <v>31900</v>
          </cell>
          <cell r="G297" t="str">
            <v xml:space="preserve">Klaipėda </v>
          </cell>
          <cell r="H297" t="str">
            <v>SC</v>
          </cell>
          <cell r="I297" t="str">
            <v>COSMA</v>
          </cell>
          <cell r="J297" t="str">
            <v>E.Norvilas</v>
          </cell>
        </row>
        <row r="298">
          <cell r="D298" t="str">
            <v>v127</v>
          </cell>
          <cell r="E298" t="str">
            <v>Vytautas Raugas</v>
          </cell>
          <cell r="F298">
            <v>32373</v>
          </cell>
          <cell r="G298" t="str">
            <v xml:space="preserve">Klaipėda </v>
          </cell>
          <cell r="H298" t="str">
            <v>SC</v>
          </cell>
          <cell r="I298" t="str">
            <v>NIKĖ</v>
          </cell>
          <cell r="J298" t="str">
            <v>D.D.Senkai</v>
          </cell>
        </row>
        <row r="299">
          <cell r="D299" t="str">
            <v>v126</v>
          </cell>
          <cell r="E299" t="str">
            <v>Deimantas Špučys</v>
          </cell>
          <cell r="F299">
            <v>33347</v>
          </cell>
          <cell r="G299" t="str">
            <v xml:space="preserve">Klaipėda </v>
          </cell>
          <cell r="H299" t="str">
            <v>SC</v>
          </cell>
          <cell r="I299" t="str">
            <v>NIKĖ</v>
          </cell>
          <cell r="J299" t="str">
            <v>D.D.Senkai</v>
          </cell>
        </row>
        <row r="300">
          <cell r="D300" t="str">
            <v>v125</v>
          </cell>
          <cell r="E300" t="str">
            <v>Benas Eidėnas</v>
          </cell>
          <cell r="F300">
            <v>33617</v>
          </cell>
          <cell r="G300" t="str">
            <v xml:space="preserve">Klaipėda </v>
          </cell>
          <cell r="H300" t="str">
            <v>SC</v>
          </cell>
          <cell r="I300" t="str">
            <v>NIKĖ</v>
          </cell>
          <cell r="J300" t="str">
            <v>D.D.Senkai</v>
          </cell>
        </row>
        <row r="301">
          <cell r="D301" t="str">
            <v>v124</v>
          </cell>
          <cell r="E301" t="str">
            <v>Egidijus Zaniauskas</v>
          </cell>
          <cell r="F301">
            <v>32017</v>
          </cell>
          <cell r="G301" t="str">
            <v xml:space="preserve">Klaipėda </v>
          </cell>
          <cell r="H301" t="str">
            <v>SC</v>
          </cell>
          <cell r="I301" t="str">
            <v>NIKĖ</v>
          </cell>
          <cell r="J301" t="str">
            <v>J.Martinkus, V.Zaniauskas</v>
          </cell>
        </row>
        <row r="302">
          <cell r="D302" t="str">
            <v>v123</v>
          </cell>
          <cell r="E302" t="str">
            <v>Vykintas Dolobauskas</v>
          </cell>
          <cell r="F302">
            <v>32769</v>
          </cell>
          <cell r="G302" t="str">
            <v xml:space="preserve">Klaipėda </v>
          </cell>
          <cell r="H302" t="str">
            <v>SC</v>
          </cell>
          <cell r="I302" t="str">
            <v>NIKĖ</v>
          </cell>
          <cell r="J302" t="str">
            <v>J.Martinkus, V.Zaniauskas</v>
          </cell>
        </row>
        <row r="303">
          <cell r="D303" t="str">
            <v>v122</v>
          </cell>
          <cell r="E303" t="str">
            <v>Audrius Gintalas</v>
          </cell>
          <cell r="F303">
            <v>33595</v>
          </cell>
          <cell r="G303" t="str">
            <v xml:space="preserve">Klaipėda </v>
          </cell>
          <cell r="H303" t="str">
            <v>SC</v>
          </cell>
          <cell r="I303" t="str">
            <v>NIKĖ</v>
          </cell>
          <cell r="J303" t="str">
            <v>J.Martinkus</v>
          </cell>
        </row>
        <row r="304">
          <cell r="D304" t="str">
            <v>v121</v>
          </cell>
          <cell r="E304" t="str">
            <v>Erlandas Kasperavičius</v>
          </cell>
          <cell r="F304">
            <v>31934</v>
          </cell>
          <cell r="G304" t="str">
            <v xml:space="preserve">Klaipėda </v>
          </cell>
          <cell r="H304" t="str">
            <v/>
          </cell>
          <cell r="I304" t="str">
            <v/>
          </cell>
          <cell r="J304" t="str">
            <v>J.Martinkus</v>
          </cell>
        </row>
        <row r="305">
          <cell r="D305" t="str">
            <v>v120</v>
          </cell>
          <cell r="E305" t="str">
            <v>Martynas Duoblys</v>
          </cell>
          <cell r="F305">
            <v>33911</v>
          </cell>
          <cell r="G305" t="str">
            <v xml:space="preserve">Klaipėda </v>
          </cell>
          <cell r="H305" t="str">
            <v>SC</v>
          </cell>
          <cell r="I305" t="str">
            <v>NIKĖ</v>
          </cell>
          <cell r="J305" t="str">
            <v>J.Martinkus</v>
          </cell>
        </row>
        <row r="306">
          <cell r="D306" t="str">
            <v>m130</v>
          </cell>
          <cell r="E306" t="str">
            <v>Viktorija Galican</v>
          </cell>
          <cell r="F306">
            <v>31448</v>
          </cell>
          <cell r="G306" t="str">
            <v xml:space="preserve">Klaipėda </v>
          </cell>
          <cell r="H306" t="str">
            <v>SC</v>
          </cell>
          <cell r="I306" t="str">
            <v>NIKĖ</v>
          </cell>
          <cell r="J306" t="str">
            <v>L.Milikauskaitė</v>
          </cell>
        </row>
        <row r="307">
          <cell r="D307" t="str">
            <v>v119</v>
          </cell>
          <cell r="E307" t="str">
            <v>Vytas Gudauskas</v>
          </cell>
          <cell r="F307">
            <v>31090</v>
          </cell>
          <cell r="G307" t="str">
            <v xml:space="preserve">Klaipėda </v>
          </cell>
          <cell r="H307" t="str">
            <v>SC</v>
          </cell>
          <cell r="I307" t="str">
            <v>NIKĖ</v>
          </cell>
          <cell r="J307" t="str">
            <v>A.Pleskys</v>
          </cell>
        </row>
        <row r="308">
          <cell r="D308" t="str">
            <v>m131</v>
          </cell>
          <cell r="E308" t="str">
            <v>Aistė Daugėlaitė</v>
          </cell>
          <cell r="F308">
            <v>33976</v>
          </cell>
          <cell r="G308" t="str">
            <v xml:space="preserve">Klaipėda </v>
          </cell>
          <cell r="H308" t="str">
            <v>SC</v>
          </cell>
          <cell r="I308" t="str">
            <v>NIKĖ</v>
          </cell>
          <cell r="J308" t="str">
            <v>V.Baronienė</v>
          </cell>
        </row>
        <row r="309">
          <cell r="D309" t="str">
            <v>v118</v>
          </cell>
          <cell r="E309" t="str">
            <v>Šarūnas Banevičius</v>
          </cell>
          <cell r="F309">
            <v>33562</v>
          </cell>
          <cell r="G309" t="str">
            <v xml:space="preserve">Klaipėda - Klaipėdos Raj. </v>
          </cell>
          <cell r="H309" t="str">
            <v>SC</v>
          </cell>
          <cell r="I309" t="str">
            <v>NIKĖ</v>
          </cell>
          <cell r="J309" t="str">
            <v>A.Pleskys, E.Šauklys</v>
          </cell>
        </row>
        <row r="310">
          <cell r="D310" t="str">
            <v>m132</v>
          </cell>
          <cell r="E310" t="str">
            <v>Vaida Šleinytė</v>
          </cell>
          <cell r="F310">
            <v>33887</v>
          </cell>
          <cell r="G310" t="str">
            <v xml:space="preserve">Klaipėda </v>
          </cell>
          <cell r="H310" t="str">
            <v>SC</v>
          </cell>
          <cell r="I310" t="str">
            <v>NIKĖ</v>
          </cell>
          <cell r="J310" t="str">
            <v>V.Baronienė</v>
          </cell>
        </row>
        <row r="311">
          <cell r="D311" t="str">
            <v>v117</v>
          </cell>
          <cell r="E311" t="str">
            <v>Artūras Janauskas</v>
          </cell>
          <cell r="F311">
            <v>31983</v>
          </cell>
          <cell r="G311" t="str">
            <v xml:space="preserve">Klaipėda </v>
          </cell>
          <cell r="H311" t="str">
            <v>SC</v>
          </cell>
          <cell r="I311" t="str">
            <v>NIKĖ</v>
          </cell>
          <cell r="J311" t="str">
            <v>E.Norvilas</v>
          </cell>
        </row>
        <row r="312">
          <cell r="D312" t="str">
            <v>v116</v>
          </cell>
          <cell r="E312" t="str">
            <v>Robertas Žiemelis</v>
          </cell>
          <cell r="F312">
            <v>33316</v>
          </cell>
          <cell r="G312" t="str">
            <v xml:space="preserve">Klaipėda </v>
          </cell>
          <cell r="H312" t="str">
            <v>SC</v>
          </cell>
          <cell r="I312" t="str">
            <v>NIKĖ</v>
          </cell>
          <cell r="J312" t="str">
            <v>E.Norvilas</v>
          </cell>
        </row>
        <row r="313">
          <cell r="D313" t="str">
            <v>v115</v>
          </cell>
          <cell r="E313" t="str">
            <v>Martynas Juška</v>
          </cell>
          <cell r="F313">
            <v>33395</v>
          </cell>
          <cell r="G313" t="str">
            <v xml:space="preserve">Klaipėda </v>
          </cell>
          <cell r="H313" t="str">
            <v>SC</v>
          </cell>
          <cell r="I313" t="str">
            <v>NIKĖ</v>
          </cell>
          <cell r="J313" t="str">
            <v>E.Norvilas</v>
          </cell>
        </row>
        <row r="314">
          <cell r="D314" t="str">
            <v>v114</v>
          </cell>
          <cell r="E314" t="str">
            <v>Karolis Murašovas</v>
          </cell>
          <cell r="F314">
            <v>33829</v>
          </cell>
          <cell r="G314" t="str">
            <v xml:space="preserve">Klaipėda </v>
          </cell>
          <cell r="H314" t="str">
            <v>SC</v>
          </cell>
          <cell r="I314" t="str">
            <v/>
          </cell>
          <cell r="J314" t="str">
            <v>V.R.Murašovai</v>
          </cell>
        </row>
        <row r="315">
          <cell r="D315" t="str">
            <v>m133</v>
          </cell>
          <cell r="E315" t="str">
            <v>Gytė Norgilienė</v>
          </cell>
          <cell r="F315">
            <v>26318</v>
          </cell>
          <cell r="G315" t="str">
            <v xml:space="preserve">Klaipėda </v>
          </cell>
          <cell r="H315">
            <v>0</v>
          </cell>
          <cell r="I315" t="str">
            <v>STADIJA</v>
          </cell>
          <cell r="J315" t="str">
            <v>D.Šaučikovas</v>
          </cell>
        </row>
        <row r="316">
          <cell r="D316" t="str">
            <v>v113</v>
          </cell>
          <cell r="E316" t="str">
            <v>Viktoras Gusarovas</v>
          </cell>
          <cell r="F316">
            <v>32618</v>
          </cell>
          <cell r="G316" t="str">
            <v xml:space="preserve">Klaipėda </v>
          </cell>
          <cell r="H316" t="str">
            <v>SC</v>
          </cell>
          <cell r="I316" t="str">
            <v>Nikė</v>
          </cell>
          <cell r="J316" t="str">
            <v>V.Baronienė</v>
          </cell>
        </row>
        <row r="317">
          <cell r="D317" t="str">
            <v>m134</v>
          </cell>
          <cell r="E317" t="str">
            <v>Sofija Korf</v>
          </cell>
          <cell r="F317">
            <v>34551</v>
          </cell>
          <cell r="G317" t="str">
            <v xml:space="preserve">Vilnius </v>
          </cell>
          <cell r="H317" t="str">
            <v>VLAM</v>
          </cell>
          <cell r="I317" t="str">
            <v>Šuolis</v>
          </cell>
          <cell r="J317" t="str">
            <v>K.Šapka, I.Jefimova</v>
          </cell>
        </row>
        <row r="318">
          <cell r="D318" t="str">
            <v>m135</v>
          </cell>
          <cell r="E318" t="str">
            <v>Iveta Gruodytė</v>
          </cell>
          <cell r="F318">
            <v>33341</v>
          </cell>
          <cell r="G318" t="str">
            <v xml:space="preserve">Utena </v>
          </cell>
          <cell r="H318" t="str">
            <v/>
          </cell>
          <cell r="I318" t="str">
            <v/>
          </cell>
          <cell r="J318" t="str">
            <v>J.Kirilovienė</v>
          </cell>
        </row>
        <row r="319">
          <cell r="D319" t="str">
            <v>v112</v>
          </cell>
          <cell r="E319" t="str">
            <v>Matas Galdikas</v>
          </cell>
          <cell r="F319">
            <v>33655</v>
          </cell>
          <cell r="G319" t="str">
            <v xml:space="preserve">Plungė </v>
          </cell>
          <cell r="H319" t="str">
            <v>SM</v>
          </cell>
          <cell r="I319" t="str">
            <v/>
          </cell>
          <cell r="J319" t="str">
            <v>R.Šilenskienė, E.Jurgutis</v>
          </cell>
        </row>
        <row r="320">
          <cell r="D320" t="str">
            <v>v111</v>
          </cell>
          <cell r="E320" t="str">
            <v>Marius Rudys</v>
          </cell>
          <cell r="F320">
            <v>31366</v>
          </cell>
          <cell r="G320" t="str">
            <v xml:space="preserve">Plungė </v>
          </cell>
          <cell r="H320" t="str">
            <v>SM</v>
          </cell>
          <cell r="I320" t="str">
            <v/>
          </cell>
          <cell r="J320" t="str">
            <v>R.Šilenskienė, E.Jurgutis</v>
          </cell>
        </row>
        <row r="321">
          <cell r="D321" t="str">
            <v>m136</v>
          </cell>
          <cell r="E321" t="str">
            <v>Ieva Radavičiūtė</v>
          </cell>
          <cell r="F321">
            <v>33812</v>
          </cell>
          <cell r="G321" t="str">
            <v xml:space="preserve">Šiaulių Raj. </v>
          </cell>
          <cell r="H321" t="str">
            <v>Kuršėnų SM</v>
          </cell>
          <cell r="I321" t="str">
            <v/>
          </cell>
          <cell r="J321" t="str">
            <v>V.Ponomarovas</v>
          </cell>
        </row>
        <row r="322">
          <cell r="D322" t="str">
            <v>v110</v>
          </cell>
          <cell r="E322" t="str">
            <v>Ruslanas Fakejevas</v>
          </cell>
          <cell r="F322">
            <v>32309</v>
          </cell>
          <cell r="G322" t="str">
            <v xml:space="preserve">Vilnius </v>
          </cell>
          <cell r="H322" t="str">
            <v>VOSC</v>
          </cell>
          <cell r="I322" t="str">
            <v>Šuolis</v>
          </cell>
          <cell r="J322" t="str">
            <v>K.Šapka</v>
          </cell>
        </row>
        <row r="323">
          <cell r="D323" t="str">
            <v>v109</v>
          </cell>
          <cell r="E323" t="str">
            <v>Kazimir Narvoiš</v>
          </cell>
          <cell r="F323">
            <v>31475</v>
          </cell>
          <cell r="G323" t="str">
            <v xml:space="preserve">Vilnius </v>
          </cell>
          <cell r="H323" t="str">
            <v>VOSC</v>
          </cell>
          <cell r="I323" t="str">
            <v>Šuolis</v>
          </cell>
          <cell r="J323" t="str">
            <v>K.Šapka</v>
          </cell>
        </row>
        <row r="324">
          <cell r="D324" t="str">
            <v>v108</v>
          </cell>
          <cell r="E324" t="str">
            <v>Mantvydas Ambraziejus</v>
          </cell>
          <cell r="F324">
            <v>31459</v>
          </cell>
          <cell r="G324" t="str">
            <v xml:space="preserve">Vilnius </v>
          </cell>
          <cell r="H324" t="str">
            <v>VOSC</v>
          </cell>
          <cell r="I324" t="str">
            <v>Šuolis</v>
          </cell>
          <cell r="J324" t="str">
            <v>K.Šapka, O.Živilaitė</v>
          </cell>
        </row>
        <row r="325">
          <cell r="D325" t="str">
            <v>v107</v>
          </cell>
          <cell r="E325" t="str">
            <v>Vaidas Antanavičius</v>
          </cell>
          <cell r="F325">
            <v>32333</v>
          </cell>
          <cell r="G325" t="str">
            <v xml:space="preserve">Vilnius-Rokiškis </v>
          </cell>
          <cell r="H325" t="str">
            <v>VOSC</v>
          </cell>
          <cell r="I325" t="str">
            <v>Šuolis</v>
          </cell>
          <cell r="J325" t="str">
            <v>K.Šapka, R.Gaidys</v>
          </cell>
        </row>
        <row r="326">
          <cell r="D326" t="str">
            <v>v106</v>
          </cell>
          <cell r="E326" t="str">
            <v>Daumantas Lankas</v>
          </cell>
          <cell r="F326">
            <v>33606</v>
          </cell>
          <cell r="G326" t="str">
            <v xml:space="preserve">Vilnius-Elektrėnai </v>
          </cell>
          <cell r="H326" t="str">
            <v>LOSC</v>
          </cell>
          <cell r="I326" t="str">
            <v>Šuolis</v>
          </cell>
          <cell r="J326" t="str">
            <v>K.Šapka, R.Voronkova</v>
          </cell>
        </row>
        <row r="327">
          <cell r="D327" t="str">
            <v>v105</v>
          </cell>
          <cell r="E327" t="str">
            <v>Rimantas Mėlinis</v>
          </cell>
          <cell r="F327">
            <v>32297</v>
          </cell>
          <cell r="G327" t="str">
            <v xml:space="preserve">Vilnius-Raseiniai </v>
          </cell>
          <cell r="H327" t="str">
            <v>VOSC</v>
          </cell>
          <cell r="I327" t="str">
            <v>Cosma</v>
          </cell>
          <cell r="J327" t="str">
            <v>K.Šapka, E.Petrokas</v>
          </cell>
        </row>
        <row r="328">
          <cell r="D328" t="str">
            <v>v104</v>
          </cell>
          <cell r="E328" t="str">
            <v>Olegas Fakejevas</v>
          </cell>
          <cell r="F328">
            <v>33321</v>
          </cell>
          <cell r="G328" t="str">
            <v xml:space="preserve">Vilnius </v>
          </cell>
          <cell r="H328" t="str">
            <v>VOSC</v>
          </cell>
          <cell r="I328" t="str">
            <v>Šuolis</v>
          </cell>
          <cell r="J328" t="str">
            <v>K.Šapka</v>
          </cell>
        </row>
        <row r="329">
          <cell r="D329" t="str">
            <v>m139</v>
          </cell>
          <cell r="E329" t="str">
            <v>Vaida Žūsinaitė</v>
          </cell>
          <cell r="F329">
            <v>32155</v>
          </cell>
          <cell r="G329" t="str">
            <v xml:space="preserve">Vilnius - Alytus </v>
          </cell>
          <cell r="H329" t="str">
            <v/>
          </cell>
          <cell r="I329" t="str">
            <v>Viniaus Baltai</v>
          </cell>
          <cell r="J329" t="str">
            <v>A.Sauaitis, A.Naruševičius</v>
          </cell>
        </row>
        <row r="330">
          <cell r="D330" t="str">
            <v>v103</v>
          </cell>
          <cell r="E330" t="str">
            <v>Kęstutis Žukas</v>
          </cell>
          <cell r="F330">
            <v>30832</v>
          </cell>
          <cell r="G330" t="str">
            <v xml:space="preserve">Vilnius - Kaunas </v>
          </cell>
          <cell r="H330" t="str">
            <v>VOSC</v>
          </cell>
          <cell r="I330" t="str">
            <v>Šuolis</v>
          </cell>
          <cell r="J330" t="str">
            <v>K.Šapka, V.Butkus</v>
          </cell>
        </row>
        <row r="331">
          <cell r="D331" t="str">
            <v>v102</v>
          </cell>
          <cell r="E331" t="str">
            <v>Darius Aučyna</v>
          </cell>
          <cell r="F331">
            <v>32635</v>
          </cell>
          <cell r="G331" t="str">
            <v xml:space="preserve">Vilnius - Švenčionys </v>
          </cell>
          <cell r="H331" t="str">
            <v>LOSC</v>
          </cell>
          <cell r="I331" t="str">
            <v>Cosma</v>
          </cell>
          <cell r="J331" t="str">
            <v>K.Šapka, V.Nekrašas</v>
          </cell>
        </row>
        <row r="332">
          <cell r="D332" t="str">
            <v>m137</v>
          </cell>
          <cell r="E332" t="str">
            <v>Laura Gedminaitė</v>
          </cell>
          <cell r="F332">
            <v>34089</v>
          </cell>
          <cell r="G332" t="str">
            <v xml:space="preserve">Vilnius - Tauragė </v>
          </cell>
          <cell r="H332" t="str">
            <v>LOSC</v>
          </cell>
          <cell r="I332" t="str">
            <v>Heraklidas</v>
          </cell>
          <cell r="J332" t="str">
            <v>J.Radžius, A.Šlepavičius</v>
          </cell>
        </row>
        <row r="333">
          <cell r="D333" t="str">
            <v>v101</v>
          </cell>
          <cell r="E333" t="str">
            <v>Normats Pupols</v>
          </cell>
          <cell r="F333">
            <v>30812</v>
          </cell>
          <cell r="G333" t="str">
            <v xml:space="preserve">Ventspils </v>
          </cell>
          <cell r="H333" t="str">
            <v/>
          </cell>
          <cell r="I333" t="str">
            <v/>
          </cell>
          <cell r="J333" t="str">
            <v>J.Petrovičs</v>
          </cell>
        </row>
        <row r="334">
          <cell r="D334" t="str">
            <v>v100</v>
          </cell>
          <cell r="E334" t="str">
            <v>Tadas Alonderis</v>
          </cell>
          <cell r="F334">
            <v>33168</v>
          </cell>
          <cell r="G334" t="str">
            <v xml:space="preserve">Klaipėda </v>
          </cell>
          <cell r="H334" t="str">
            <v>SC</v>
          </cell>
          <cell r="I334">
            <v>0</v>
          </cell>
          <cell r="J334" t="str">
            <v>J.Martinkus</v>
          </cell>
        </row>
        <row r="335">
          <cell r="D335" t="str">
            <v>m140</v>
          </cell>
          <cell r="E335" t="str">
            <v>Jurgita Gedvygaitė</v>
          </cell>
          <cell r="F335">
            <v>33759</v>
          </cell>
          <cell r="G335" t="str">
            <v xml:space="preserve">Kelmė </v>
          </cell>
          <cell r="H335" t="str">
            <v>VJSM</v>
          </cell>
          <cell r="I335" t="str">
            <v/>
          </cell>
          <cell r="J335" t="str">
            <v>L.M.Norbutai</v>
          </cell>
        </row>
        <row r="336">
          <cell r="D336" t="str">
            <v>v99</v>
          </cell>
          <cell r="E336" t="str">
            <v>Karolis Martišauskas</v>
          </cell>
          <cell r="F336">
            <v>33377</v>
          </cell>
          <cell r="G336" t="str">
            <v xml:space="preserve">Kelmė </v>
          </cell>
          <cell r="H336" t="str">
            <v>VJSM</v>
          </cell>
          <cell r="I336" t="str">
            <v/>
          </cell>
          <cell r="J336" t="str">
            <v>L.M.Norbutai</v>
          </cell>
        </row>
        <row r="337">
          <cell r="D337" t="str">
            <v>v98</v>
          </cell>
          <cell r="E337" t="str">
            <v>Armandas Budreckis</v>
          </cell>
          <cell r="F337">
            <v>33724</v>
          </cell>
          <cell r="G337" t="str">
            <v xml:space="preserve">Kelmė </v>
          </cell>
          <cell r="H337" t="str">
            <v>VJSM</v>
          </cell>
          <cell r="I337" t="str">
            <v/>
          </cell>
          <cell r="J337" t="str">
            <v>L.M.Norbutai</v>
          </cell>
        </row>
        <row r="338">
          <cell r="D338" t="str">
            <v>m138</v>
          </cell>
          <cell r="E338" t="str">
            <v>Virmantė Vaičekonytė</v>
          </cell>
          <cell r="F338" t="str">
            <v>1989 06 21</v>
          </cell>
          <cell r="G338" t="str">
            <v xml:space="preserve">Vilnius-Biržai </v>
          </cell>
          <cell r="H338" t="str">
            <v>LOSC</v>
          </cell>
          <cell r="I338" t="str">
            <v>Heraklidas</v>
          </cell>
          <cell r="J338" t="str">
            <v>J.Radžius, A.Strelcovas</v>
          </cell>
        </row>
        <row r="339">
          <cell r="D339" t="str">
            <v>m141</v>
          </cell>
          <cell r="E339" t="str">
            <v xml:space="preserve">Inga  Kalvaitytė </v>
          </cell>
          <cell r="F339">
            <v>33518</v>
          </cell>
          <cell r="G339" t="str">
            <v xml:space="preserve">Kelmė </v>
          </cell>
          <cell r="H339" t="str">
            <v>VJSM</v>
          </cell>
          <cell r="I339" t="str">
            <v/>
          </cell>
          <cell r="J339" t="str">
            <v>L.M.Norbutai</v>
          </cell>
        </row>
        <row r="340">
          <cell r="D340" t="str">
            <v>m142</v>
          </cell>
          <cell r="E340" t="str">
            <v>Odeta Mašidlauskaitė</v>
          </cell>
          <cell r="F340">
            <v>34032</v>
          </cell>
          <cell r="G340" t="str">
            <v xml:space="preserve">Kelmė </v>
          </cell>
          <cell r="H340" t="str">
            <v>VJSM</v>
          </cell>
          <cell r="I340" t="str">
            <v/>
          </cell>
          <cell r="J340" t="str">
            <v>L.M.Norbutai</v>
          </cell>
        </row>
        <row r="341">
          <cell r="D341" t="str">
            <v>v97</v>
          </cell>
          <cell r="E341" t="str">
            <v>Rimvydas Smilgys</v>
          </cell>
          <cell r="F341" t="str">
            <v>1985-06-13</v>
          </cell>
          <cell r="G341" t="str">
            <v xml:space="preserve">Pasvalys </v>
          </cell>
          <cell r="H341" t="str">
            <v/>
          </cell>
          <cell r="I341" t="str">
            <v>SK Svalė</v>
          </cell>
          <cell r="J341" t="str">
            <v>K.Sabalytė</v>
          </cell>
        </row>
        <row r="342">
          <cell r="D342" t="str">
            <v>m143</v>
          </cell>
          <cell r="E342" t="str">
            <v>Irma Mačiukaitė</v>
          </cell>
          <cell r="F342" t="str">
            <v>1991-08-08</v>
          </cell>
          <cell r="G342" t="str">
            <v xml:space="preserve">Pasvalys </v>
          </cell>
          <cell r="H342" t="str">
            <v>SM</v>
          </cell>
          <cell r="I342" t="str">
            <v>SK Svalė</v>
          </cell>
          <cell r="J342" t="str">
            <v>K. Mačėnas</v>
          </cell>
        </row>
        <row r="343">
          <cell r="D343" t="str">
            <v>v96</v>
          </cell>
          <cell r="E343" t="str">
            <v>Martynas Stanys</v>
          </cell>
          <cell r="F343">
            <v>33320</v>
          </cell>
          <cell r="G343" t="str">
            <v xml:space="preserve">Plungės Raj. </v>
          </cell>
          <cell r="H343" t="str">
            <v/>
          </cell>
          <cell r="I343" t="str">
            <v/>
          </cell>
          <cell r="J343" t="str">
            <v>Ž.Lukošius</v>
          </cell>
        </row>
        <row r="344">
          <cell r="D344" t="str">
            <v/>
          </cell>
          <cell r="E344" t="str">
            <v/>
          </cell>
          <cell r="F344" t="str">
            <v/>
          </cell>
          <cell r="G344" t="str">
            <v/>
          </cell>
          <cell r="H344" t="str">
            <v/>
          </cell>
          <cell r="I344" t="str">
            <v/>
          </cell>
          <cell r="J344" t="str">
            <v/>
          </cell>
        </row>
        <row r="345">
          <cell r="D345" t="str">
            <v/>
          </cell>
          <cell r="E345" t="str">
            <v/>
          </cell>
          <cell r="F345" t="str">
            <v/>
          </cell>
          <cell r="G345" t="str">
            <v/>
          </cell>
          <cell r="H345" t="str">
            <v/>
          </cell>
          <cell r="I345" t="str">
            <v/>
          </cell>
          <cell r="J345" t="str">
            <v/>
          </cell>
        </row>
        <row r="346">
          <cell r="D346" t="str">
            <v/>
          </cell>
          <cell r="E346" t="str">
            <v/>
          </cell>
          <cell r="F346" t="str">
            <v/>
          </cell>
          <cell r="G346" t="str">
            <v/>
          </cell>
          <cell r="H346" t="str">
            <v/>
          </cell>
          <cell r="I346" t="str">
            <v/>
          </cell>
          <cell r="J346" t="str">
            <v/>
          </cell>
        </row>
        <row r="347">
          <cell r="D347" t="str">
            <v/>
          </cell>
          <cell r="E347" t="str">
            <v/>
          </cell>
          <cell r="F347" t="str">
            <v/>
          </cell>
          <cell r="G347" t="str">
            <v/>
          </cell>
          <cell r="H347" t="str">
            <v/>
          </cell>
          <cell r="I347" t="str">
            <v/>
          </cell>
          <cell r="J347" t="str">
            <v/>
          </cell>
        </row>
        <row r="348">
          <cell r="D348" t="str">
            <v/>
          </cell>
          <cell r="E348" t="str">
            <v/>
          </cell>
          <cell r="F348" t="str">
            <v/>
          </cell>
          <cell r="G348" t="str">
            <v/>
          </cell>
          <cell r="H348" t="str">
            <v/>
          </cell>
          <cell r="I348" t="str">
            <v/>
          </cell>
          <cell r="J348" t="str">
            <v/>
          </cell>
        </row>
        <row r="349">
          <cell r="D349" t="str">
            <v/>
          </cell>
          <cell r="E349" t="str">
            <v/>
          </cell>
          <cell r="F349" t="str">
            <v/>
          </cell>
          <cell r="G349" t="str">
            <v/>
          </cell>
          <cell r="H349" t="str">
            <v/>
          </cell>
          <cell r="I349" t="str">
            <v/>
          </cell>
          <cell r="J349" t="str">
            <v/>
          </cell>
        </row>
        <row r="350">
          <cell r="D350" t="str">
            <v/>
          </cell>
          <cell r="E350" t="str">
            <v/>
          </cell>
          <cell r="F350" t="str">
            <v/>
          </cell>
          <cell r="G350" t="str">
            <v/>
          </cell>
          <cell r="H350" t="str">
            <v/>
          </cell>
          <cell r="I350" t="str">
            <v/>
          </cell>
          <cell r="J350" t="str">
            <v/>
          </cell>
        </row>
        <row r="351">
          <cell r="D351" t="str">
            <v/>
          </cell>
          <cell r="E351" t="str">
            <v/>
          </cell>
          <cell r="F351" t="str">
            <v/>
          </cell>
          <cell r="G351" t="str">
            <v/>
          </cell>
          <cell r="H351" t="str">
            <v/>
          </cell>
          <cell r="I351" t="str">
            <v/>
          </cell>
          <cell r="J351" t="str">
            <v/>
          </cell>
        </row>
        <row r="352">
          <cell r="D352" t="str">
            <v/>
          </cell>
          <cell r="E352" t="str">
            <v/>
          </cell>
          <cell r="F352" t="str">
            <v/>
          </cell>
          <cell r="G352" t="str">
            <v/>
          </cell>
          <cell r="H352" t="str">
            <v/>
          </cell>
          <cell r="I352" t="str">
            <v/>
          </cell>
          <cell r="J352" t="str">
            <v/>
          </cell>
        </row>
        <row r="353">
          <cell r="D353" t="str">
            <v/>
          </cell>
          <cell r="E353" t="str">
            <v/>
          </cell>
          <cell r="F353" t="str">
            <v/>
          </cell>
          <cell r="G353" t="str">
            <v/>
          </cell>
          <cell r="H353" t="str">
            <v/>
          </cell>
          <cell r="I353" t="str">
            <v/>
          </cell>
          <cell r="J353" t="str">
            <v/>
          </cell>
        </row>
        <row r="354">
          <cell r="D354" t="str">
            <v/>
          </cell>
          <cell r="E354" t="str">
            <v/>
          </cell>
          <cell r="F354" t="str">
            <v/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</row>
        <row r="355">
          <cell r="D355" t="str">
            <v/>
          </cell>
          <cell r="E355" t="str">
            <v/>
          </cell>
          <cell r="F355" t="str">
            <v/>
          </cell>
          <cell r="G355" t="str">
            <v/>
          </cell>
          <cell r="H355" t="str">
            <v/>
          </cell>
          <cell r="I355" t="str">
            <v/>
          </cell>
          <cell r="J355" t="str">
            <v/>
          </cell>
        </row>
        <row r="356">
          <cell r="D356" t="str">
            <v/>
          </cell>
          <cell r="E356" t="str">
            <v/>
          </cell>
          <cell r="F356" t="str">
            <v/>
          </cell>
          <cell r="G356" t="str">
            <v/>
          </cell>
          <cell r="H356" t="str">
            <v/>
          </cell>
          <cell r="I356" t="str">
            <v/>
          </cell>
          <cell r="J356" t="str">
            <v/>
          </cell>
        </row>
        <row r="357">
          <cell r="D357" t="str">
            <v/>
          </cell>
          <cell r="E357" t="str">
            <v/>
          </cell>
          <cell r="F357" t="str">
            <v/>
          </cell>
          <cell r="G357" t="str">
            <v/>
          </cell>
          <cell r="H357" t="str">
            <v/>
          </cell>
          <cell r="I357" t="str">
            <v/>
          </cell>
          <cell r="J357" t="str">
            <v/>
          </cell>
        </row>
        <row r="358">
          <cell r="D358" t="str">
            <v/>
          </cell>
          <cell r="E358" t="str">
            <v/>
          </cell>
          <cell r="F358" t="str">
            <v/>
          </cell>
          <cell r="G358" t="str">
            <v/>
          </cell>
          <cell r="H358" t="str">
            <v/>
          </cell>
          <cell r="I358" t="str">
            <v/>
          </cell>
          <cell r="J358" t="str">
            <v/>
          </cell>
        </row>
        <row r="359">
          <cell r="D359" t="str">
            <v/>
          </cell>
          <cell r="E359" t="str">
            <v/>
          </cell>
          <cell r="F359" t="str">
            <v/>
          </cell>
          <cell r="G359" t="str">
            <v/>
          </cell>
          <cell r="H359" t="str">
            <v/>
          </cell>
          <cell r="I359" t="str">
            <v/>
          </cell>
          <cell r="J359" t="str">
            <v/>
          </cell>
        </row>
        <row r="360">
          <cell r="D360" t="str">
            <v/>
          </cell>
          <cell r="E360" t="str">
            <v/>
          </cell>
          <cell r="F360" t="str">
            <v/>
          </cell>
          <cell r="G360" t="str">
            <v/>
          </cell>
          <cell r="H360" t="str">
            <v/>
          </cell>
          <cell r="I360" t="str">
            <v/>
          </cell>
          <cell r="J360" t="str">
            <v/>
          </cell>
        </row>
        <row r="361">
          <cell r="D361" t="str">
            <v/>
          </cell>
          <cell r="E361" t="str">
            <v/>
          </cell>
          <cell r="F361" t="str">
            <v/>
          </cell>
          <cell r="G361" t="str">
            <v/>
          </cell>
          <cell r="H361" t="str">
            <v/>
          </cell>
          <cell r="I361" t="str">
            <v/>
          </cell>
          <cell r="J361" t="str">
            <v/>
          </cell>
        </row>
        <row r="362">
          <cell r="D362" t="str">
            <v/>
          </cell>
          <cell r="E362" t="str">
            <v/>
          </cell>
          <cell r="F362" t="str">
            <v/>
          </cell>
          <cell r="G362" t="str">
            <v/>
          </cell>
          <cell r="H362" t="str">
            <v/>
          </cell>
          <cell r="I362" t="str">
            <v/>
          </cell>
          <cell r="J362" t="str">
            <v/>
          </cell>
        </row>
        <row r="363">
          <cell r="D363" t="str">
            <v/>
          </cell>
          <cell r="E363" t="str">
            <v/>
          </cell>
          <cell r="F363" t="str">
            <v/>
          </cell>
          <cell r="G363" t="str">
            <v/>
          </cell>
          <cell r="H363" t="str">
            <v/>
          </cell>
          <cell r="I363" t="str">
            <v/>
          </cell>
          <cell r="J363" t="str">
            <v/>
          </cell>
        </row>
        <row r="364">
          <cell r="D364" t="str">
            <v/>
          </cell>
          <cell r="E364" t="str">
            <v/>
          </cell>
          <cell r="F364" t="str">
            <v/>
          </cell>
          <cell r="G364" t="str">
            <v/>
          </cell>
          <cell r="H364" t="str">
            <v/>
          </cell>
          <cell r="I364" t="str">
            <v/>
          </cell>
          <cell r="J364" t="str">
            <v/>
          </cell>
        </row>
        <row r="365">
          <cell r="D365" t="str">
            <v/>
          </cell>
          <cell r="E365" t="str">
            <v/>
          </cell>
          <cell r="F365" t="str">
            <v/>
          </cell>
          <cell r="G365" t="str">
            <v/>
          </cell>
          <cell r="H365" t="str">
            <v/>
          </cell>
          <cell r="I365" t="str">
            <v/>
          </cell>
          <cell r="J365" t="str">
            <v/>
          </cell>
        </row>
        <row r="366">
          <cell r="D366" t="str">
            <v/>
          </cell>
          <cell r="E366" t="str">
            <v/>
          </cell>
          <cell r="F366" t="str">
            <v/>
          </cell>
          <cell r="G366" t="str">
            <v/>
          </cell>
          <cell r="H366" t="str">
            <v/>
          </cell>
          <cell r="I366" t="str">
            <v/>
          </cell>
          <cell r="J366" t="str">
            <v/>
          </cell>
        </row>
        <row r="367">
          <cell r="D367" t="str">
            <v/>
          </cell>
          <cell r="E367" t="str">
            <v/>
          </cell>
          <cell r="F367" t="str">
            <v/>
          </cell>
          <cell r="G367" t="str">
            <v/>
          </cell>
          <cell r="H367" t="str">
            <v/>
          </cell>
          <cell r="I367" t="str">
            <v/>
          </cell>
          <cell r="J367" t="str">
            <v/>
          </cell>
        </row>
        <row r="368">
          <cell r="D368" t="str">
            <v/>
          </cell>
          <cell r="E368" t="str">
            <v/>
          </cell>
          <cell r="F368" t="str">
            <v/>
          </cell>
          <cell r="G368" t="str">
            <v/>
          </cell>
          <cell r="H368" t="str">
            <v/>
          </cell>
          <cell r="I368" t="str">
            <v/>
          </cell>
          <cell r="J368" t="str">
            <v/>
          </cell>
        </row>
        <row r="369">
          <cell r="D369" t="str">
            <v/>
          </cell>
          <cell r="E369" t="str">
            <v/>
          </cell>
          <cell r="F369" t="str">
            <v/>
          </cell>
          <cell r="G369" t="str">
            <v/>
          </cell>
          <cell r="H369" t="str">
            <v/>
          </cell>
          <cell r="I369" t="str">
            <v/>
          </cell>
          <cell r="J369" t="str">
            <v/>
          </cell>
        </row>
        <row r="370">
          <cell r="D370" t="str">
            <v/>
          </cell>
          <cell r="E370" t="str">
            <v/>
          </cell>
          <cell r="F370" t="str">
            <v/>
          </cell>
          <cell r="G370" t="str">
            <v/>
          </cell>
          <cell r="H370" t="str">
            <v/>
          </cell>
          <cell r="I370" t="str">
            <v/>
          </cell>
          <cell r="J370" t="str">
            <v/>
          </cell>
        </row>
        <row r="371">
          <cell r="D371" t="str">
            <v/>
          </cell>
          <cell r="E371" t="str">
            <v/>
          </cell>
          <cell r="F371" t="str">
            <v/>
          </cell>
          <cell r="G371" t="str">
            <v/>
          </cell>
          <cell r="H371" t="str">
            <v/>
          </cell>
          <cell r="I371" t="str">
            <v/>
          </cell>
          <cell r="J371" t="str">
            <v/>
          </cell>
        </row>
        <row r="372">
          <cell r="D372" t="str">
            <v/>
          </cell>
          <cell r="E372" t="str">
            <v/>
          </cell>
          <cell r="F372" t="str">
            <v/>
          </cell>
          <cell r="G372" t="str">
            <v/>
          </cell>
          <cell r="H372" t="str">
            <v/>
          </cell>
          <cell r="I372" t="str">
            <v/>
          </cell>
          <cell r="J372" t="str">
            <v/>
          </cell>
        </row>
        <row r="373">
          <cell r="D373" t="str">
            <v/>
          </cell>
          <cell r="E373" t="str">
            <v/>
          </cell>
          <cell r="F373" t="str">
            <v/>
          </cell>
          <cell r="G373" t="str">
            <v/>
          </cell>
          <cell r="H373" t="str">
            <v/>
          </cell>
          <cell r="I373" t="str">
            <v/>
          </cell>
          <cell r="J373" t="str">
            <v/>
          </cell>
        </row>
        <row r="374">
          <cell r="D374" t="str">
            <v/>
          </cell>
          <cell r="E374" t="str">
            <v/>
          </cell>
          <cell r="F374" t="str">
            <v/>
          </cell>
          <cell r="G374" t="str">
            <v/>
          </cell>
          <cell r="H374" t="str">
            <v/>
          </cell>
          <cell r="I374" t="str">
            <v/>
          </cell>
          <cell r="J374" t="str">
            <v/>
          </cell>
        </row>
        <row r="375">
          <cell r="D375" t="str">
            <v/>
          </cell>
          <cell r="E375" t="str">
            <v/>
          </cell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</row>
        <row r="376">
          <cell r="D376" t="str">
            <v/>
          </cell>
          <cell r="E376" t="str">
            <v/>
          </cell>
          <cell r="F376" t="str">
            <v/>
          </cell>
          <cell r="G376" t="str">
            <v/>
          </cell>
          <cell r="H376" t="str">
            <v/>
          </cell>
          <cell r="I376" t="str">
            <v/>
          </cell>
          <cell r="J376" t="str">
            <v/>
          </cell>
        </row>
        <row r="377">
          <cell r="D377" t="str">
            <v/>
          </cell>
          <cell r="E377" t="str">
            <v/>
          </cell>
          <cell r="F377" t="str">
            <v/>
          </cell>
          <cell r="G377" t="str">
            <v/>
          </cell>
          <cell r="H377" t="str">
            <v/>
          </cell>
          <cell r="I377" t="str">
            <v/>
          </cell>
          <cell r="J377" t="str">
            <v/>
          </cell>
        </row>
        <row r="378">
          <cell r="D378" t="str">
            <v/>
          </cell>
          <cell r="E378" t="str">
            <v/>
          </cell>
          <cell r="F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</row>
        <row r="379">
          <cell r="D379" t="str">
            <v/>
          </cell>
          <cell r="E379" t="str">
            <v/>
          </cell>
          <cell r="F379" t="str">
            <v/>
          </cell>
          <cell r="G379" t="str">
            <v/>
          </cell>
          <cell r="H379" t="str">
            <v/>
          </cell>
          <cell r="I379" t="str">
            <v/>
          </cell>
          <cell r="J379" t="str">
            <v/>
          </cell>
        </row>
        <row r="380">
          <cell r="D380" t="str">
            <v/>
          </cell>
          <cell r="E380" t="str">
            <v/>
          </cell>
          <cell r="F380" t="str">
            <v/>
          </cell>
          <cell r="G380" t="str">
            <v/>
          </cell>
          <cell r="H380" t="str">
            <v/>
          </cell>
          <cell r="I380" t="str">
            <v/>
          </cell>
          <cell r="J380" t="str">
            <v/>
          </cell>
        </row>
        <row r="381">
          <cell r="D381" t="str">
            <v/>
          </cell>
          <cell r="E381" t="str">
            <v/>
          </cell>
          <cell r="F381" t="str">
            <v/>
          </cell>
          <cell r="G381" t="str">
            <v/>
          </cell>
          <cell r="H381" t="str">
            <v/>
          </cell>
          <cell r="I381" t="str">
            <v/>
          </cell>
          <cell r="J381" t="str">
            <v/>
          </cell>
        </row>
        <row r="382">
          <cell r="D382" t="str">
            <v/>
          </cell>
          <cell r="E382" t="str">
            <v/>
          </cell>
          <cell r="F382" t="str">
            <v/>
          </cell>
          <cell r="G382" t="str">
            <v/>
          </cell>
          <cell r="H382" t="str">
            <v/>
          </cell>
          <cell r="I382" t="str">
            <v/>
          </cell>
          <cell r="J382" t="str">
            <v/>
          </cell>
        </row>
        <row r="383">
          <cell r="D383" t="str">
            <v/>
          </cell>
          <cell r="E383" t="str">
            <v/>
          </cell>
          <cell r="F383" t="str">
            <v/>
          </cell>
          <cell r="G383" t="str">
            <v/>
          </cell>
          <cell r="H383" t="str">
            <v/>
          </cell>
          <cell r="I383" t="str">
            <v/>
          </cell>
          <cell r="J383" t="str">
            <v/>
          </cell>
        </row>
        <row r="384">
          <cell r="D384" t="str">
            <v/>
          </cell>
          <cell r="E384" t="str">
            <v/>
          </cell>
          <cell r="F384" t="str">
            <v/>
          </cell>
          <cell r="G384" t="str">
            <v/>
          </cell>
          <cell r="H384" t="str">
            <v/>
          </cell>
          <cell r="I384" t="str">
            <v/>
          </cell>
          <cell r="J384" t="str">
            <v/>
          </cell>
        </row>
        <row r="385">
          <cell r="D385" t="str">
            <v/>
          </cell>
          <cell r="E385" t="str">
            <v/>
          </cell>
          <cell r="F385" t="str">
            <v/>
          </cell>
          <cell r="G385" t="str">
            <v/>
          </cell>
          <cell r="H385" t="str">
            <v/>
          </cell>
          <cell r="I385" t="str">
            <v/>
          </cell>
          <cell r="J385" t="str">
            <v/>
          </cell>
        </row>
        <row r="386">
          <cell r="D386" t="str">
            <v/>
          </cell>
          <cell r="E386" t="str">
            <v/>
          </cell>
          <cell r="F386" t="str">
            <v/>
          </cell>
          <cell r="G386" t="str">
            <v/>
          </cell>
          <cell r="H386" t="str">
            <v/>
          </cell>
          <cell r="I386" t="str">
            <v/>
          </cell>
          <cell r="J386" t="str">
            <v/>
          </cell>
        </row>
        <row r="387">
          <cell r="D387" t="str">
            <v/>
          </cell>
          <cell r="E387" t="str">
            <v/>
          </cell>
          <cell r="F387" t="str">
            <v/>
          </cell>
          <cell r="G387" t="str">
            <v/>
          </cell>
          <cell r="H387" t="str">
            <v/>
          </cell>
          <cell r="I387" t="str">
            <v/>
          </cell>
          <cell r="J387" t="str">
            <v/>
          </cell>
        </row>
        <row r="388">
          <cell r="D388" t="str">
            <v/>
          </cell>
          <cell r="E388" t="str">
            <v/>
          </cell>
          <cell r="F388" t="str">
            <v/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</row>
        <row r="389">
          <cell r="D389" t="str">
            <v/>
          </cell>
          <cell r="E389" t="str">
            <v/>
          </cell>
          <cell r="F389" t="str">
            <v/>
          </cell>
          <cell r="G389" t="str">
            <v/>
          </cell>
          <cell r="H389" t="str">
            <v/>
          </cell>
          <cell r="I389" t="str">
            <v/>
          </cell>
          <cell r="J389" t="str">
            <v/>
          </cell>
        </row>
        <row r="390">
          <cell r="D390" t="str">
            <v/>
          </cell>
          <cell r="E390" t="str">
            <v/>
          </cell>
          <cell r="F390" t="str">
            <v/>
          </cell>
          <cell r="G390" t="str">
            <v/>
          </cell>
          <cell r="H390" t="str">
            <v/>
          </cell>
          <cell r="I390" t="str">
            <v/>
          </cell>
          <cell r="J390" t="str">
            <v/>
          </cell>
        </row>
        <row r="391">
          <cell r="D391" t="str">
            <v/>
          </cell>
          <cell r="E391" t="str">
            <v/>
          </cell>
          <cell r="F391" t="str">
            <v/>
          </cell>
          <cell r="G391" t="str">
            <v/>
          </cell>
          <cell r="H391" t="str">
            <v/>
          </cell>
          <cell r="I391" t="str">
            <v/>
          </cell>
          <cell r="J391" t="str">
            <v/>
          </cell>
        </row>
        <row r="392">
          <cell r="D392" t="str">
            <v/>
          </cell>
          <cell r="E392" t="str">
            <v/>
          </cell>
          <cell r="F392" t="str">
            <v/>
          </cell>
          <cell r="G392" t="str">
            <v/>
          </cell>
          <cell r="H392" t="str">
            <v/>
          </cell>
          <cell r="I392" t="str">
            <v/>
          </cell>
          <cell r="J392" t="str">
            <v/>
          </cell>
        </row>
        <row r="393">
          <cell r="D393" t="str">
            <v/>
          </cell>
          <cell r="E393" t="str">
            <v/>
          </cell>
          <cell r="F393" t="str">
            <v/>
          </cell>
          <cell r="G393" t="str">
            <v/>
          </cell>
          <cell r="H393" t="str">
            <v/>
          </cell>
          <cell r="I393" t="str">
            <v/>
          </cell>
          <cell r="J393" t="str">
            <v/>
          </cell>
        </row>
        <row r="394">
          <cell r="D394" t="str">
            <v/>
          </cell>
          <cell r="E394" t="str">
            <v/>
          </cell>
          <cell r="F394" t="str">
            <v/>
          </cell>
          <cell r="G394" t="str">
            <v/>
          </cell>
          <cell r="H394" t="str">
            <v/>
          </cell>
          <cell r="I394" t="str">
            <v/>
          </cell>
          <cell r="J394" t="str">
            <v/>
          </cell>
        </row>
        <row r="395">
          <cell r="D395" t="str">
            <v/>
          </cell>
          <cell r="E395" t="str">
            <v/>
          </cell>
          <cell r="F395" t="str">
            <v/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</row>
        <row r="396">
          <cell r="D396" t="str">
            <v/>
          </cell>
          <cell r="E396" t="str">
            <v/>
          </cell>
          <cell r="F396" t="str">
            <v/>
          </cell>
          <cell r="G396" t="str">
            <v/>
          </cell>
          <cell r="H396" t="str">
            <v/>
          </cell>
          <cell r="I396" t="str">
            <v/>
          </cell>
          <cell r="J396" t="str">
            <v/>
          </cell>
        </row>
        <row r="397">
          <cell r="D397" t="str">
            <v/>
          </cell>
          <cell r="E397" t="str">
            <v/>
          </cell>
          <cell r="F397" t="str">
            <v/>
          </cell>
          <cell r="G397" t="str">
            <v/>
          </cell>
          <cell r="H397" t="str">
            <v/>
          </cell>
          <cell r="I397" t="str">
            <v/>
          </cell>
          <cell r="J397" t="str">
            <v/>
          </cell>
        </row>
        <row r="398">
          <cell r="D398" t="str">
            <v/>
          </cell>
          <cell r="E398" t="str">
            <v/>
          </cell>
          <cell r="F398" t="str">
            <v/>
          </cell>
          <cell r="G398" t="str">
            <v/>
          </cell>
          <cell r="H398" t="str">
            <v/>
          </cell>
          <cell r="I398" t="str">
            <v/>
          </cell>
          <cell r="J398" t="str">
            <v/>
          </cell>
        </row>
        <row r="399">
          <cell r="D399" t="str">
            <v/>
          </cell>
          <cell r="E399" t="str">
            <v/>
          </cell>
          <cell r="F399" t="str">
            <v/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</row>
        <row r="400">
          <cell r="D400" t="str">
            <v/>
          </cell>
          <cell r="E400" t="str">
            <v/>
          </cell>
          <cell r="F400" t="str">
            <v/>
          </cell>
          <cell r="G400" t="str">
            <v/>
          </cell>
          <cell r="H400" t="str">
            <v/>
          </cell>
          <cell r="I400" t="str">
            <v/>
          </cell>
          <cell r="J400" t="str">
            <v/>
          </cell>
        </row>
        <row r="401">
          <cell r="D401" t="str">
            <v/>
          </cell>
          <cell r="E401" t="str">
            <v/>
          </cell>
          <cell r="F401" t="str">
            <v/>
          </cell>
          <cell r="G401" t="str">
            <v/>
          </cell>
          <cell r="H401" t="str">
            <v/>
          </cell>
          <cell r="I401" t="str">
            <v/>
          </cell>
          <cell r="J401" t="str">
            <v/>
          </cell>
        </row>
        <row r="402">
          <cell r="D402" t="str">
            <v/>
          </cell>
          <cell r="E402" t="str">
            <v/>
          </cell>
          <cell r="F402" t="str">
            <v/>
          </cell>
          <cell r="G402" t="str">
            <v/>
          </cell>
          <cell r="H402" t="str">
            <v/>
          </cell>
          <cell r="I402" t="str">
            <v/>
          </cell>
          <cell r="J402" t="str">
            <v/>
          </cell>
        </row>
        <row r="403">
          <cell r="D403" t="str">
            <v/>
          </cell>
          <cell r="E403" t="str">
            <v/>
          </cell>
          <cell r="F403" t="str">
            <v/>
          </cell>
          <cell r="G403" t="str">
            <v/>
          </cell>
          <cell r="H403" t="str">
            <v/>
          </cell>
          <cell r="I403" t="str">
            <v/>
          </cell>
          <cell r="J403" t="str">
            <v/>
          </cell>
        </row>
        <row r="404">
          <cell r="D404" t="str">
            <v/>
          </cell>
          <cell r="E404" t="str">
            <v/>
          </cell>
          <cell r="F404" t="str">
            <v/>
          </cell>
          <cell r="G404" t="str">
            <v/>
          </cell>
          <cell r="H404" t="str">
            <v/>
          </cell>
          <cell r="I404" t="str">
            <v/>
          </cell>
          <cell r="J404" t="str">
            <v/>
          </cell>
        </row>
        <row r="405">
          <cell r="D405" t="str">
            <v/>
          </cell>
          <cell r="E405" t="str">
            <v/>
          </cell>
          <cell r="F405" t="str">
            <v/>
          </cell>
          <cell r="G405" t="str">
            <v/>
          </cell>
          <cell r="H405" t="str">
            <v/>
          </cell>
          <cell r="I405" t="str">
            <v/>
          </cell>
          <cell r="J405" t="str">
            <v/>
          </cell>
        </row>
        <row r="406">
          <cell r="D406" t="str">
            <v/>
          </cell>
          <cell r="E406" t="str">
            <v/>
          </cell>
          <cell r="F406" t="str">
            <v/>
          </cell>
          <cell r="G406" t="str">
            <v/>
          </cell>
          <cell r="H406" t="str">
            <v/>
          </cell>
          <cell r="I406" t="str">
            <v/>
          </cell>
          <cell r="J406" t="str">
            <v/>
          </cell>
        </row>
        <row r="407">
          <cell r="D407" t="str">
            <v/>
          </cell>
          <cell r="E407" t="str">
            <v/>
          </cell>
          <cell r="F407" t="str">
            <v/>
          </cell>
          <cell r="G407" t="str">
            <v/>
          </cell>
          <cell r="H407" t="str">
            <v/>
          </cell>
          <cell r="I407" t="str">
            <v/>
          </cell>
          <cell r="J407" t="str">
            <v/>
          </cell>
        </row>
        <row r="408">
          <cell r="D408" t="str">
            <v/>
          </cell>
          <cell r="E408" t="str">
            <v/>
          </cell>
          <cell r="F408" t="str">
            <v/>
          </cell>
          <cell r="G408" t="str">
            <v/>
          </cell>
          <cell r="H408" t="str">
            <v/>
          </cell>
          <cell r="I408" t="str">
            <v/>
          </cell>
          <cell r="J408" t="str">
            <v/>
          </cell>
        </row>
        <row r="409">
          <cell r="D409" t="str">
            <v/>
          </cell>
          <cell r="E409" t="str">
            <v/>
          </cell>
          <cell r="F409" t="str">
            <v/>
          </cell>
          <cell r="G409" t="str">
            <v/>
          </cell>
          <cell r="H409" t="str">
            <v/>
          </cell>
          <cell r="I409" t="str">
            <v/>
          </cell>
          <cell r="J409" t="str">
            <v/>
          </cell>
        </row>
        <row r="410">
          <cell r="D410" t="str">
            <v/>
          </cell>
          <cell r="E410" t="str">
            <v/>
          </cell>
          <cell r="F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</row>
        <row r="411">
          <cell r="D411" t="str">
            <v/>
          </cell>
          <cell r="E411" t="str">
            <v/>
          </cell>
          <cell r="F411" t="str">
            <v/>
          </cell>
          <cell r="G411" t="str">
            <v/>
          </cell>
          <cell r="H411" t="str">
            <v/>
          </cell>
          <cell r="I411" t="str">
            <v/>
          </cell>
          <cell r="J411" t="str">
            <v/>
          </cell>
        </row>
        <row r="412">
          <cell r="D412" t="str">
            <v/>
          </cell>
          <cell r="E412" t="str">
            <v/>
          </cell>
          <cell r="F412" t="str">
            <v/>
          </cell>
          <cell r="G412" t="str">
            <v/>
          </cell>
          <cell r="H412" t="str">
            <v/>
          </cell>
          <cell r="I412" t="str">
            <v/>
          </cell>
          <cell r="J412" t="str">
            <v/>
          </cell>
        </row>
        <row r="413">
          <cell r="D413" t="str">
            <v/>
          </cell>
          <cell r="E413" t="str">
            <v/>
          </cell>
          <cell r="F413" t="str">
            <v/>
          </cell>
          <cell r="G413" t="str">
            <v/>
          </cell>
          <cell r="H413" t="str">
            <v/>
          </cell>
          <cell r="I413" t="str">
            <v/>
          </cell>
          <cell r="J413" t="str">
            <v/>
          </cell>
        </row>
        <row r="414">
          <cell r="D414" t="str">
            <v/>
          </cell>
          <cell r="E414" t="str">
            <v/>
          </cell>
          <cell r="F414" t="str">
            <v/>
          </cell>
          <cell r="G414" t="str">
            <v/>
          </cell>
          <cell r="H414" t="str">
            <v/>
          </cell>
          <cell r="I414" t="str">
            <v/>
          </cell>
          <cell r="J414" t="str">
            <v/>
          </cell>
        </row>
        <row r="415">
          <cell r="D415" t="str">
            <v/>
          </cell>
          <cell r="E415" t="str">
            <v/>
          </cell>
          <cell r="F415" t="str">
            <v/>
          </cell>
          <cell r="G415" t="str">
            <v/>
          </cell>
          <cell r="H415" t="str">
            <v/>
          </cell>
          <cell r="I415" t="str">
            <v/>
          </cell>
          <cell r="J415" t="str">
            <v/>
          </cell>
        </row>
        <row r="416">
          <cell r="D416" t="str">
            <v/>
          </cell>
          <cell r="E416" t="str">
            <v/>
          </cell>
          <cell r="F416" t="str">
            <v/>
          </cell>
          <cell r="G416" t="str">
            <v/>
          </cell>
          <cell r="H416" t="str">
            <v/>
          </cell>
          <cell r="I416" t="str">
            <v/>
          </cell>
          <cell r="J416" t="str">
            <v/>
          </cell>
        </row>
        <row r="417">
          <cell r="D417" t="str">
            <v/>
          </cell>
          <cell r="E417" t="str">
            <v/>
          </cell>
          <cell r="F417" t="str">
            <v/>
          </cell>
          <cell r="G417" t="str">
            <v/>
          </cell>
          <cell r="H417" t="str">
            <v/>
          </cell>
          <cell r="I417" t="str">
            <v/>
          </cell>
          <cell r="J417" t="str">
            <v/>
          </cell>
        </row>
        <row r="418">
          <cell r="D418" t="str">
            <v/>
          </cell>
          <cell r="E418" t="str">
            <v/>
          </cell>
          <cell r="F418" t="str">
            <v/>
          </cell>
          <cell r="G418" t="str">
            <v/>
          </cell>
          <cell r="H418" t="str">
            <v/>
          </cell>
          <cell r="I418" t="str">
            <v/>
          </cell>
          <cell r="J418" t="str">
            <v/>
          </cell>
        </row>
        <row r="419">
          <cell r="D419" t="str">
            <v/>
          </cell>
          <cell r="E419" t="str">
            <v/>
          </cell>
          <cell r="F419" t="str">
            <v/>
          </cell>
          <cell r="G419" t="str">
            <v/>
          </cell>
          <cell r="H419" t="str">
            <v/>
          </cell>
          <cell r="I419" t="str">
            <v/>
          </cell>
          <cell r="J419" t="str">
            <v/>
          </cell>
        </row>
        <row r="420">
          <cell r="D420" t="str">
            <v/>
          </cell>
          <cell r="E420" t="str">
            <v/>
          </cell>
          <cell r="F420" t="str">
            <v/>
          </cell>
          <cell r="G420" t="str">
            <v/>
          </cell>
          <cell r="H420" t="str">
            <v/>
          </cell>
          <cell r="I420" t="str">
            <v/>
          </cell>
          <cell r="J420" t="str">
            <v/>
          </cell>
        </row>
        <row r="421">
          <cell r="D421" t="str">
            <v/>
          </cell>
          <cell r="E421" t="str">
            <v/>
          </cell>
          <cell r="F421" t="str">
            <v/>
          </cell>
          <cell r="G421" t="str">
            <v/>
          </cell>
          <cell r="H421" t="str">
            <v/>
          </cell>
          <cell r="I421" t="str">
            <v/>
          </cell>
          <cell r="J421" t="str">
            <v/>
          </cell>
        </row>
        <row r="422">
          <cell r="D422" t="str">
            <v/>
          </cell>
          <cell r="E422" t="str">
            <v/>
          </cell>
          <cell r="F422" t="str">
            <v/>
          </cell>
          <cell r="G422" t="str">
            <v/>
          </cell>
          <cell r="H422" t="str">
            <v/>
          </cell>
          <cell r="I422" t="str">
            <v/>
          </cell>
          <cell r="J422" t="str">
            <v/>
          </cell>
        </row>
        <row r="423">
          <cell r="D423" t="str">
            <v/>
          </cell>
          <cell r="E423" t="str">
            <v/>
          </cell>
          <cell r="F423" t="str">
            <v/>
          </cell>
          <cell r="G423" t="str">
            <v/>
          </cell>
          <cell r="H423" t="str">
            <v/>
          </cell>
          <cell r="I423" t="str">
            <v/>
          </cell>
          <cell r="J423" t="str">
            <v/>
          </cell>
        </row>
        <row r="424">
          <cell r="D424" t="str">
            <v/>
          </cell>
          <cell r="E424" t="str">
            <v/>
          </cell>
          <cell r="F424" t="str">
            <v/>
          </cell>
          <cell r="G424" t="str">
            <v/>
          </cell>
          <cell r="H424" t="str">
            <v/>
          </cell>
          <cell r="I424" t="str">
            <v/>
          </cell>
          <cell r="J424" t="str">
            <v/>
          </cell>
        </row>
        <row r="425">
          <cell r="D425" t="str">
            <v/>
          </cell>
          <cell r="E425" t="str">
            <v/>
          </cell>
          <cell r="F425" t="str">
            <v/>
          </cell>
          <cell r="G425" t="str">
            <v/>
          </cell>
          <cell r="H425" t="str">
            <v/>
          </cell>
          <cell r="I425" t="str">
            <v/>
          </cell>
          <cell r="J425" t="str">
            <v/>
          </cell>
        </row>
        <row r="426">
          <cell r="D426" t="str">
            <v/>
          </cell>
          <cell r="E426" t="str">
            <v/>
          </cell>
          <cell r="F426" t="str">
            <v/>
          </cell>
          <cell r="G426" t="str">
            <v/>
          </cell>
          <cell r="H426" t="str">
            <v/>
          </cell>
          <cell r="I426" t="str">
            <v/>
          </cell>
          <cell r="J426" t="str">
            <v/>
          </cell>
        </row>
        <row r="427">
          <cell r="D427" t="str">
            <v/>
          </cell>
          <cell r="E427" t="str">
            <v/>
          </cell>
          <cell r="F427" t="str">
            <v/>
          </cell>
          <cell r="G427" t="str">
            <v/>
          </cell>
          <cell r="H427" t="str">
            <v/>
          </cell>
          <cell r="I427" t="str">
            <v/>
          </cell>
          <cell r="J427" t="str">
            <v/>
          </cell>
        </row>
        <row r="428">
          <cell r="D428" t="str">
            <v/>
          </cell>
          <cell r="E428" t="str">
            <v/>
          </cell>
          <cell r="F428" t="str">
            <v/>
          </cell>
          <cell r="G428" t="str">
            <v/>
          </cell>
          <cell r="H428" t="str">
            <v/>
          </cell>
          <cell r="I428" t="str">
            <v/>
          </cell>
          <cell r="J428" t="str">
            <v/>
          </cell>
        </row>
        <row r="429">
          <cell r="D429" t="str">
            <v/>
          </cell>
          <cell r="E429" t="str">
            <v/>
          </cell>
          <cell r="F429" t="str">
            <v/>
          </cell>
          <cell r="G429" t="str">
            <v/>
          </cell>
          <cell r="H429" t="str">
            <v/>
          </cell>
          <cell r="I429" t="str">
            <v/>
          </cell>
          <cell r="J429" t="str">
            <v/>
          </cell>
        </row>
        <row r="430">
          <cell r="D430" t="str">
            <v/>
          </cell>
          <cell r="E430" t="str">
            <v/>
          </cell>
          <cell r="F430" t="str">
            <v/>
          </cell>
          <cell r="G430" t="str">
            <v/>
          </cell>
          <cell r="H430" t="str">
            <v/>
          </cell>
          <cell r="I430" t="str">
            <v/>
          </cell>
          <cell r="J430" t="str">
            <v/>
          </cell>
        </row>
        <row r="431">
          <cell r="D431" t="str">
            <v/>
          </cell>
          <cell r="E431" t="str">
            <v/>
          </cell>
          <cell r="F431" t="str">
            <v/>
          </cell>
          <cell r="G431" t="str">
            <v/>
          </cell>
          <cell r="H431" t="str">
            <v/>
          </cell>
          <cell r="I431" t="str">
            <v/>
          </cell>
          <cell r="J431" t="str">
            <v/>
          </cell>
        </row>
        <row r="432">
          <cell r="D432" t="str">
            <v/>
          </cell>
          <cell r="E432" t="str">
            <v/>
          </cell>
          <cell r="F432" t="str">
            <v/>
          </cell>
          <cell r="G432" t="str">
            <v/>
          </cell>
          <cell r="H432" t="str">
            <v/>
          </cell>
          <cell r="I432" t="str">
            <v/>
          </cell>
          <cell r="J432" t="str">
            <v/>
          </cell>
        </row>
        <row r="433">
          <cell r="D433" t="str">
            <v/>
          </cell>
          <cell r="E433" t="str">
            <v/>
          </cell>
          <cell r="F433" t="str">
            <v/>
          </cell>
          <cell r="G433" t="str">
            <v/>
          </cell>
          <cell r="H433" t="str">
            <v/>
          </cell>
          <cell r="I433" t="str">
            <v/>
          </cell>
          <cell r="J433" t="str">
            <v/>
          </cell>
        </row>
        <row r="434">
          <cell r="D434" t="str">
            <v/>
          </cell>
          <cell r="E434" t="str">
            <v/>
          </cell>
          <cell r="F434" t="str">
            <v/>
          </cell>
          <cell r="G434" t="str">
            <v/>
          </cell>
          <cell r="H434" t="str">
            <v/>
          </cell>
          <cell r="I434" t="str">
            <v/>
          </cell>
          <cell r="J434" t="str">
            <v/>
          </cell>
        </row>
        <row r="435">
          <cell r="D435" t="str">
            <v/>
          </cell>
          <cell r="E435" t="str">
            <v/>
          </cell>
          <cell r="F435" t="str">
            <v/>
          </cell>
          <cell r="G435" t="str">
            <v/>
          </cell>
          <cell r="H435" t="str">
            <v/>
          </cell>
          <cell r="I435" t="str">
            <v/>
          </cell>
          <cell r="J435" t="str">
            <v/>
          </cell>
        </row>
        <row r="436">
          <cell r="D436" t="str">
            <v/>
          </cell>
          <cell r="E436" t="str">
            <v/>
          </cell>
          <cell r="F436" t="str">
            <v/>
          </cell>
          <cell r="G436" t="str">
            <v/>
          </cell>
          <cell r="H436" t="str">
            <v/>
          </cell>
          <cell r="I436" t="str">
            <v/>
          </cell>
          <cell r="J436" t="str">
            <v/>
          </cell>
        </row>
        <row r="437">
          <cell r="D437" t="str">
            <v/>
          </cell>
          <cell r="E437" t="str">
            <v/>
          </cell>
          <cell r="F437" t="str">
            <v/>
          </cell>
          <cell r="G437" t="str">
            <v/>
          </cell>
          <cell r="H437" t="str">
            <v/>
          </cell>
          <cell r="I437" t="str">
            <v/>
          </cell>
          <cell r="J437" t="str">
            <v/>
          </cell>
        </row>
        <row r="438">
          <cell r="D438" t="str">
            <v/>
          </cell>
          <cell r="E438" t="str">
            <v/>
          </cell>
          <cell r="F438" t="str">
            <v/>
          </cell>
          <cell r="G438" t="str">
            <v/>
          </cell>
          <cell r="H438" t="str">
            <v/>
          </cell>
          <cell r="I438" t="str">
            <v/>
          </cell>
          <cell r="J438" t="str">
            <v/>
          </cell>
        </row>
        <row r="439">
          <cell r="D439" t="str">
            <v/>
          </cell>
          <cell r="E439" t="str">
            <v/>
          </cell>
          <cell r="F439" t="str">
            <v/>
          </cell>
          <cell r="G439" t="str">
            <v/>
          </cell>
          <cell r="H439" t="str">
            <v/>
          </cell>
          <cell r="I439" t="str">
            <v/>
          </cell>
          <cell r="J439" t="str">
            <v/>
          </cell>
        </row>
        <row r="440">
          <cell r="D440" t="str">
            <v/>
          </cell>
          <cell r="E440" t="str">
            <v/>
          </cell>
          <cell r="F440" t="str">
            <v/>
          </cell>
          <cell r="G440" t="str">
            <v/>
          </cell>
          <cell r="H440" t="str">
            <v/>
          </cell>
          <cell r="I440" t="str">
            <v/>
          </cell>
          <cell r="J440" t="str">
            <v/>
          </cell>
        </row>
        <row r="441">
          <cell r="D441" t="str">
            <v/>
          </cell>
          <cell r="E441" t="str">
            <v/>
          </cell>
          <cell r="F441" t="str">
            <v/>
          </cell>
          <cell r="G441" t="str">
            <v/>
          </cell>
          <cell r="H441" t="str">
            <v/>
          </cell>
          <cell r="I441" t="str">
            <v/>
          </cell>
          <cell r="J441" t="str">
            <v/>
          </cell>
        </row>
        <row r="442">
          <cell r="D442" t="str">
            <v/>
          </cell>
          <cell r="E442" t="str">
            <v/>
          </cell>
          <cell r="F442" t="str">
            <v/>
          </cell>
          <cell r="G442" t="str">
            <v/>
          </cell>
          <cell r="H442" t="str">
            <v/>
          </cell>
          <cell r="I442" t="str">
            <v/>
          </cell>
          <cell r="J442" t="str">
            <v/>
          </cell>
        </row>
        <row r="443">
          <cell r="D443" t="str">
            <v/>
          </cell>
          <cell r="E443" t="str">
            <v/>
          </cell>
          <cell r="F443" t="str">
            <v/>
          </cell>
          <cell r="G443" t="str">
            <v/>
          </cell>
          <cell r="H443" t="str">
            <v/>
          </cell>
          <cell r="I443" t="str">
            <v/>
          </cell>
          <cell r="J443" t="str">
            <v/>
          </cell>
        </row>
        <row r="444">
          <cell r="D444" t="str">
            <v/>
          </cell>
          <cell r="E444" t="str">
            <v/>
          </cell>
          <cell r="F444" t="str">
            <v/>
          </cell>
          <cell r="G444" t="str">
            <v/>
          </cell>
          <cell r="H444" t="str">
            <v/>
          </cell>
          <cell r="I444" t="str">
            <v/>
          </cell>
          <cell r="J444" t="str">
            <v/>
          </cell>
        </row>
        <row r="445">
          <cell r="D445" t="str">
            <v/>
          </cell>
          <cell r="E445" t="str">
            <v/>
          </cell>
          <cell r="F445" t="str">
            <v/>
          </cell>
          <cell r="G445" t="str">
            <v/>
          </cell>
          <cell r="H445" t="str">
            <v/>
          </cell>
          <cell r="I445" t="str">
            <v/>
          </cell>
          <cell r="J445" t="str">
            <v/>
          </cell>
        </row>
        <row r="446">
          <cell r="D446" t="str">
            <v/>
          </cell>
          <cell r="E446" t="str">
            <v/>
          </cell>
          <cell r="F446" t="str">
            <v/>
          </cell>
          <cell r="G446" t="str">
            <v/>
          </cell>
          <cell r="H446" t="str">
            <v/>
          </cell>
          <cell r="I446" t="str">
            <v/>
          </cell>
          <cell r="J446" t="str">
            <v/>
          </cell>
        </row>
        <row r="447">
          <cell r="D447" t="str">
            <v/>
          </cell>
          <cell r="E447" t="str">
            <v/>
          </cell>
          <cell r="F447" t="str">
            <v/>
          </cell>
          <cell r="G447" t="str">
            <v/>
          </cell>
          <cell r="H447" t="str">
            <v/>
          </cell>
          <cell r="I447" t="str">
            <v/>
          </cell>
          <cell r="J447" t="str">
            <v/>
          </cell>
        </row>
        <row r="448">
          <cell r="D448" t="str">
            <v/>
          </cell>
          <cell r="E448" t="str">
            <v/>
          </cell>
          <cell r="F448" t="str">
            <v/>
          </cell>
          <cell r="G448" t="str">
            <v/>
          </cell>
          <cell r="H448" t="str">
            <v/>
          </cell>
          <cell r="I448" t="str">
            <v/>
          </cell>
          <cell r="J448" t="str">
            <v/>
          </cell>
        </row>
        <row r="449">
          <cell r="D449" t="str">
            <v/>
          </cell>
          <cell r="E449" t="str">
            <v/>
          </cell>
          <cell r="F449" t="str">
            <v/>
          </cell>
          <cell r="G449" t="str">
            <v/>
          </cell>
          <cell r="H449" t="str">
            <v/>
          </cell>
          <cell r="I449" t="str">
            <v/>
          </cell>
          <cell r="J449" t="str">
            <v/>
          </cell>
        </row>
        <row r="450">
          <cell r="D450" t="str">
            <v/>
          </cell>
          <cell r="E450" t="str">
            <v/>
          </cell>
          <cell r="F450" t="str">
            <v/>
          </cell>
          <cell r="G450" t="str">
            <v/>
          </cell>
          <cell r="H450" t="str">
            <v/>
          </cell>
          <cell r="I450" t="str">
            <v/>
          </cell>
          <cell r="J450" t="str">
            <v/>
          </cell>
        </row>
        <row r="451">
          <cell r="D451" t="str">
            <v/>
          </cell>
          <cell r="E451" t="str">
            <v/>
          </cell>
          <cell r="F451" t="str">
            <v/>
          </cell>
          <cell r="G451" t="str">
            <v/>
          </cell>
          <cell r="H451" t="str">
            <v/>
          </cell>
          <cell r="I451" t="str">
            <v/>
          </cell>
          <cell r="J451" t="str">
            <v/>
          </cell>
        </row>
        <row r="452">
          <cell r="D452" t="str">
            <v>m</v>
          </cell>
          <cell r="E452" t="str">
            <v/>
          </cell>
          <cell r="F452" t="str">
            <v/>
          </cell>
          <cell r="G452" t="str">
            <v/>
          </cell>
          <cell r="H452" t="str">
            <v/>
          </cell>
          <cell r="I452" t="str">
            <v/>
          </cell>
          <cell r="J452" t="str">
            <v/>
          </cell>
        </row>
        <row r="453">
          <cell r="D453" t="str">
            <v/>
          </cell>
          <cell r="E453" t="str">
            <v/>
          </cell>
          <cell r="F453" t="str">
            <v/>
          </cell>
          <cell r="G453" t="str">
            <v/>
          </cell>
          <cell r="H453" t="str">
            <v/>
          </cell>
          <cell r="I453" t="str">
            <v/>
          </cell>
          <cell r="J453" t="str">
            <v/>
          </cell>
        </row>
        <row r="474">
          <cell r="D474" t="str">
            <v/>
          </cell>
          <cell r="E474" t="str">
            <v/>
          </cell>
          <cell r="F474" t="str">
            <v/>
          </cell>
          <cell r="G474" t="str">
            <v/>
          </cell>
          <cell r="H474" t="str">
            <v/>
          </cell>
          <cell r="I474" t="str">
            <v/>
          </cell>
          <cell r="J474" t="str">
            <v/>
          </cell>
        </row>
        <row r="475"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  <cell r="H475" t="str">
            <v/>
          </cell>
          <cell r="I475" t="str">
            <v/>
          </cell>
          <cell r="J475" t="str">
            <v/>
          </cell>
        </row>
        <row r="476"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  <cell r="H476" t="str">
            <v/>
          </cell>
          <cell r="I476" t="str">
            <v/>
          </cell>
          <cell r="J476" t="str">
            <v/>
          </cell>
        </row>
        <row r="477"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  <cell r="H477" t="str">
            <v/>
          </cell>
          <cell r="I477" t="str">
            <v/>
          </cell>
          <cell r="J477" t="str">
            <v/>
          </cell>
        </row>
        <row r="478">
          <cell r="D478" t="str">
            <v/>
          </cell>
          <cell r="E478" t="str">
            <v/>
          </cell>
          <cell r="F478" t="str">
            <v/>
          </cell>
          <cell r="G478" t="str">
            <v/>
          </cell>
          <cell r="H478" t="str">
            <v/>
          </cell>
          <cell r="I478" t="str">
            <v/>
          </cell>
          <cell r="J478" t="str">
            <v/>
          </cell>
        </row>
        <row r="479">
          <cell r="D479" t="str">
            <v/>
          </cell>
          <cell r="E479" t="str">
            <v/>
          </cell>
          <cell r="F479" t="str">
            <v/>
          </cell>
          <cell r="G479" t="str">
            <v/>
          </cell>
          <cell r="H479" t="str">
            <v/>
          </cell>
          <cell r="I479" t="str">
            <v/>
          </cell>
          <cell r="J479" t="str">
            <v/>
          </cell>
        </row>
        <row r="480"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  <cell r="H480" t="str">
            <v/>
          </cell>
          <cell r="I480" t="str">
            <v/>
          </cell>
          <cell r="J480" t="str">
            <v/>
          </cell>
        </row>
        <row r="481">
          <cell r="D481" t="str">
            <v/>
          </cell>
          <cell r="E481" t="str">
            <v/>
          </cell>
          <cell r="F481" t="str">
            <v/>
          </cell>
          <cell r="G481" t="str">
            <v/>
          </cell>
          <cell r="H481" t="str">
            <v/>
          </cell>
          <cell r="I481" t="str">
            <v/>
          </cell>
          <cell r="J481" t="str">
            <v/>
          </cell>
        </row>
        <row r="482">
          <cell r="D482" t="str">
            <v/>
          </cell>
          <cell r="E482" t="str">
            <v/>
          </cell>
          <cell r="F482" t="str">
            <v/>
          </cell>
          <cell r="G482" t="str">
            <v/>
          </cell>
          <cell r="H482" t="str">
            <v/>
          </cell>
          <cell r="I482" t="str">
            <v/>
          </cell>
          <cell r="J482" t="str">
            <v/>
          </cell>
        </row>
        <row r="483">
          <cell r="D483" t="str">
            <v/>
          </cell>
          <cell r="E483" t="str">
            <v/>
          </cell>
          <cell r="F483" t="str">
            <v/>
          </cell>
          <cell r="G483" t="str">
            <v/>
          </cell>
          <cell r="H483" t="str">
            <v/>
          </cell>
          <cell r="I483" t="str">
            <v/>
          </cell>
          <cell r="J483" t="str">
            <v/>
          </cell>
        </row>
        <row r="484">
          <cell r="D484" t="str">
            <v/>
          </cell>
          <cell r="E484" t="str">
            <v/>
          </cell>
          <cell r="F484" t="str">
            <v/>
          </cell>
          <cell r="G484" t="str">
            <v/>
          </cell>
          <cell r="H484" t="str">
            <v/>
          </cell>
          <cell r="I484" t="str">
            <v/>
          </cell>
          <cell r="J484" t="str">
            <v/>
          </cell>
        </row>
        <row r="485">
          <cell r="D485" t="str">
            <v/>
          </cell>
          <cell r="E485" t="str">
            <v/>
          </cell>
          <cell r="F485" t="str">
            <v/>
          </cell>
          <cell r="G485" t="str">
            <v/>
          </cell>
          <cell r="H485" t="str">
            <v/>
          </cell>
          <cell r="I485" t="str">
            <v/>
          </cell>
          <cell r="J485" t="str">
            <v/>
          </cell>
        </row>
        <row r="486">
          <cell r="D486" t="str">
            <v/>
          </cell>
          <cell r="E486" t="str">
            <v/>
          </cell>
          <cell r="F486" t="str">
            <v/>
          </cell>
          <cell r="G486" t="str">
            <v/>
          </cell>
          <cell r="H486" t="str">
            <v/>
          </cell>
          <cell r="I486" t="str">
            <v/>
          </cell>
          <cell r="J486" t="str">
            <v/>
          </cell>
        </row>
        <row r="487">
          <cell r="D487" t="str">
            <v/>
          </cell>
          <cell r="E487" t="str">
            <v/>
          </cell>
          <cell r="F487" t="str">
            <v/>
          </cell>
          <cell r="G487" t="str">
            <v/>
          </cell>
          <cell r="H487" t="str">
            <v/>
          </cell>
          <cell r="I487" t="str">
            <v/>
          </cell>
          <cell r="J487" t="str">
            <v/>
          </cell>
        </row>
        <row r="488"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  <cell r="H488" t="str">
            <v/>
          </cell>
          <cell r="I488" t="str">
            <v/>
          </cell>
          <cell r="J488" t="str">
            <v/>
          </cell>
        </row>
        <row r="489">
          <cell r="D489" t="str">
            <v/>
          </cell>
          <cell r="E489" t="str">
            <v/>
          </cell>
          <cell r="F489" t="str">
            <v/>
          </cell>
          <cell r="G489" t="str">
            <v/>
          </cell>
          <cell r="H489" t="str">
            <v/>
          </cell>
          <cell r="I489" t="str">
            <v/>
          </cell>
          <cell r="J489" t="str">
            <v/>
          </cell>
        </row>
        <row r="490">
          <cell r="D490" t="str">
            <v/>
          </cell>
          <cell r="E490" t="str">
            <v/>
          </cell>
          <cell r="F490" t="str">
            <v/>
          </cell>
          <cell r="G490" t="str">
            <v/>
          </cell>
          <cell r="H490" t="str">
            <v/>
          </cell>
          <cell r="I490" t="str">
            <v/>
          </cell>
          <cell r="J490" t="str">
            <v/>
          </cell>
        </row>
        <row r="491">
          <cell r="D491" t="str">
            <v/>
          </cell>
          <cell r="E491" t="str">
            <v/>
          </cell>
          <cell r="F491" t="str">
            <v/>
          </cell>
          <cell r="G491" t="str">
            <v/>
          </cell>
          <cell r="H491" t="str">
            <v/>
          </cell>
          <cell r="I491" t="str">
            <v/>
          </cell>
          <cell r="J491" t="str">
            <v/>
          </cell>
        </row>
        <row r="492"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  <cell r="H492" t="str">
            <v/>
          </cell>
          <cell r="I492" t="str">
            <v/>
          </cell>
          <cell r="J492" t="str">
            <v/>
          </cell>
        </row>
        <row r="493"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  <cell r="H493" t="str">
            <v/>
          </cell>
          <cell r="I493" t="str">
            <v/>
          </cell>
          <cell r="J493" t="str">
            <v/>
          </cell>
        </row>
        <row r="494"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  <cell r="H494" t="str">
            <v/>
          </cell>
          <cell r="I494" t="str">
            <v/>
          </cell>
          <cell r="J494" t="str">
            <v/>
          </cell>
        </row>
        <row r="495">
          <cell r="D495" t="str">
            <v/>
          </cell>
          <cell r="E495" t="str">
            <v/>
          </cell>
          <cell r="F495" t="str">
            <v/>
          </cell>
          <cell r="G495" t="str">
            <v/>
          </cell>
          <cell r="H495" t="str">
            <v/>
          </cell>
          <cell r="I495" t="str">
            <v/>
          </cell>
          <cell r="J495" t="str">
            <v/>
          </cell>
        </row>
        <row r="496">
          <cell r="D496" t="str">
            <v/>
          </cell>
          <cell r="E496" t="str">
            <v/>
          </cell>
          <cell r="F496" t="str">
            <v/>
          </cell>
          <cell r="G496" t="str">
            <v/>
          </cell>
          <cell r="H496" t="str">
            <v/>
          </cell>
          <cell r="I496" t="str">
            <v/>
          </cell>
          <cell r="J496" t="str">
            <v/>
          </cell>
        </row>
        <row r="497"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  <cell r="H497" t="str">
            <v/>
          </cell>
          <cell r="I497" t="str">
            <v/>
          </cell>
          <cell r="J497" t="str">
            <v/>
          </cell>
        </row>
        <row r="498"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  <cell r="H498" t="str">
            <v/>
          </cell>
          <cell r="I498" t="str">
            <v/>
          </cell>
          <cell r="J498" t="str">
            <v/>
          </cell>
        </row>
        <row r="499">
          <cell r="D499" t="str">
            <v/>
          </cell>
          <cell r="E499" t="str">
            <v/>
          </cell>
          <cell r="F499" t="str">
            <v/>
          </cell>
          <cell r="G499" t="str">
            <v/>
          </cell>
          <cell r="H499" t="str">
            <v/>
          </cell>
          <cell r="I499" t="str">
            <v/>
          </cell>
          <cell r="J499" t="str">
            <v/>
          </cell>
        </row>
        <row r="500">
          <cell r="D500" t="str">
            <v/>
          </cell>
          <cell r="E500" t="str">
            <v/>
          </cell>
          <cell r="F500" t="str">
            <v/>
          </cell>
          <cell r="G500" t="str">
            <v/>
          </cell>
          <cell r="H500" t="str">
            <v/>
          </cell>
          <cell r="I500" t="str">
            <v/>
          </cell>
          <cell r="J500" t="str">
            <v/>
          </cell>
        </row>
        <row r="501">
          <cell r="D501" t="str">
            <v/>
          </cell>
          <cell r="E501" t="str">
            <v/>
          </cell>
          <cell r="F501" t="str">
            <v/>
          </cell>
          <cell r="G501" t="str">
            <v/>
          </cell>
          <cell r="H501" t="str">
            <v/>
          </cell>
          <cell r="I501" t="str">
            <v/>
          </cell>
          <cell r="J501" t="str">
            <v/>
          </cell>
        </row>
        <row r="502">
          <cell r="D502" t="str">
            <v/>
          </cell>
          <cell r="E502" t="str">
            <v/>
          </cell>
          <cell r="F502" t="str">
            <v/>
          </cell>
          <cell r="G502" t="str">
            <v/>
          </cell>
          <cell r="H502" t="str">
            <v/>
          </cell>
          <cell r="I502" t="str">
            <v/>
          </cell>
          <cell r="J502" t="str">
            <v/>
          </cell>
        </row>
        <row r="503">
          <cell r="D503" t="str">
            <v/>
          </cell>
          <cell r="E503" t="str">
            <v/>
          </cell>
          <cell r="F503" t="str">
            <v/>
          </cell>
          <cell r="G503" t="str">
            <v/>
          </cell>
          <cell r="H503" t="str">
            <v/>
          </cell>
          <cell r="I503" t="str">
            <v/>
          </cell>
          <cell r="J503" t="str">
            <v/>
          </cell>
        </row>
        <row r="504">
          <cell r="D504" t="str">
            <v/>
          </cell>
          <cell r="E504" t="str">
            <v/>
          </cell>
          <cell r="F504" t="str">
            <v/>
          </cell>
          <cell r="G504" t="str">
            <v/>
          </cell>
          <cell r="H504" t="str">
            <v/>
          </cell>
          <cell r="I504" t="str">
            <v/>
          </cell>
          <cell r="J504" t="str">
            <v/>
          </cell>
        </row>
        <row r="505"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  <cell r="H505" t="str">
            <v/>
          </cell>
          <cell r="I505" t="str">
            <v/>
          </cell>
          <cell r="J505" t="str">
            <v/>
          </cell>
        </row>
        <row r="506"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  <cell r="H506" t="str">
            <v/>
          </cell>
          <cell r="I506" t="str">
            <v/>
          </cell>
          <cell r="J506" t="str">
            <v/>
          </cell>
        </row>
        <row r="507">
          <cell r="D507" t="str">
            <v/>
          </cell>
          <cell r="E507" t="str">
            <v/>
          </cell>
          <cell r="F507" t="str">
            <v/>
          </cell>
          <cell r="G507" t="str">
            <v/>
          </cell>
          <cell r="H507" t="str">
            <v/>
          </cell>
          <cell r="I507" t="str">
            <v/>
          </cell>
          <cell r="J507" t="str">
            <v/>
          </cell>
        </row>
        <row r="508">
          <cell r="D508" t="str">
            <v/>
          </cell>
          <cell r="E508" t="str">
            <v/>
          </cell>
          <cell r="F508" t="str">
            <v/>
          </cell>
          <cell r="G508" t="str">
            <v/>
          </cell>
          <cell r="H508" t="str">
            <v/>
          </cell>
          <cell r="I508" t="str">
            <v/>
          </cell>
          <cell r="J508" t="str">
            <v/>
          </cell>
        </row>
        <row r="509">
          <cell r="D509" t="str">
            <v/>
          </cell>
          <cell r="E509" t="str">
            <v/>
          </cell>
          <cell r="F509" t="str">
            <v/>
          </cell>
          <cell r="G509" t="str">
            <v/>
          </cell>
          <cell r="H509" t="str">
            <v/>
          </cell>
          <cell r="I509" t="str">
            <v/>
          </cell>
          <cell r="J509" t="str">
            <v/>
          </cell>
        </row>
        <row r="510">
          <cell r="D510" t="str">
            <v/>
          </cell>
          <cell r="E510" t="str">
            <v/>
          </cell>
          <cell r="F510" t="str">
            <v/>
          </cell>
          <cell r="G510" t="str">
            <v/>
          </cell>
          <cell r="H510" t="str">
            <v/>
          </cell>
          <cell r="I510" t="str">
            <v/>
          </cell>
          <cell r="J510" t="str">
            <v/>
          </cell>
        </row>
        <row r="511">
          <cell r="D511" t="str">
            <v/>
          </cell>
          <cell r="E511" t="str">
            <v/>
          </cell>
          <cell r="F511" t="str">
            <v/>
          </cell>
          <cell r="G511" t="str">
            <v/>
          </cell>
          <cell r="H511" t="str">
            <v/>
          </cell>
          <cell r="I511" t="str">
            <v/>
          </cell>
          <cell r="J511" t="str">
            <v/>
          </cell>
        </row>
        <row r="512">
          <cell r="D512" t="str">
            <v/>
          </cell>
          <cell r="E512" t="str">
            <v/>
          </cell>
          <cell r="F512" t="str">
            <v/>
          </cell>
          <cell r="G512" t="str">
            <v/>
          </cell>
          <cell r="H512" t="str">
            <v/>
          </cell>
          <cell r="I512" t="str">
            <v/>
          </cell>
          <cell r="J512" t="str">
            <v/>
          </cell>
        </row>
        <row r="513">
          <cell r="D513" t="str">
            <v/>
          </cell>
          <cell r="E513" t="str">
            <v/>
          </cell>
          <cell r="F513" t="str">
            <v/>
          </cell>
          <cell r="G513" t="str">
            <v/>
          </cell>
          <cell r="H513" t="str">
            <v/>
          </cell>
          <cell r="I513" t="str">
            <v/>
          </cell>
          <cell r="J513" t="str">
            <v/>
          </cell>
        </row>
        <row r="514">
          <cell r="D514" t="str">
            <v/>
          </cell>
          <cell r="E514" t="str">
            <v/>
          </cell>
          <cell r="F514" t="str">
            <v/>
          </cell>
          <cell r="G514" t="str">
            <v/>
          </cell>
          <cell r="H514" t="str">
            <v/>
          </cell>
          <cell r="I514" t="str">
            <v/>
          </cell>
          <cell r="J514" t="str">
            <v/>
          </cell>
        </row>
        <row r="515">
          <cell r="D515" t="str">
            <v/>
          </cell>
          <cell r="E515" t="str">
            <v/>
          </cell>
          <cell r="F515" t="str">
            <v/>
          </cell>
          <cell r="G515" t="str">
            <v/>
          </cell>
          <cell r="H515" t="str">
            <v/>
          </cell>
          <cell r="I515" t="str">
            <v/>
          </cell>
          <cell r="J515" t="str">
            <v/>
          </cell>
        </row>
        <row r="516">
          <cell r="D516" t="str">
            <v/>
          </cell>
          <cell r="E516" t="str">
            <v/>
          </cell>
          <cell r="F516" t="str">
            <v/>
          </cell>
          <cell r="G516" t="str">
            <v/>
          </cell>
          <cell r="H516" t="str">
            <v/>
          </cell>
          <cell r="I516" t="str">
            <v/>
          </cell>
          <cell r="J516" t="str">
            <v/>
          </cell>
        </row>
        <row r="517">
          <cell r="D517" t="str">
            <v/>
          </cell>
          <cell r="E517" t="str">
            <v/>
          </cell>
          <cell r="F517" t="str">
            <v/>
          </cell>
          <cell r="G517" t="str">
            <v/>
          </cell>
          <cell r="H517" t="str">
            <v/>
          </cell>
          <cell r="I517" t="str">
            <v/>
          </cell>
          <cell r="J517" t="str">
            <v/>
          </cell>
        </row>
        <row r="518">
          <cell r="D518" t="str">
            <v/>
          </cell>
          <cell r="E518" t="str">
            <v/>
          </cell>
          <cell r="F518" t="str">
            <v/>
          </cell>
          <cell r="G518" t="str">
            <v/>
          </cell>
          <cell r="H518" t="str">
            <v/>
          </cell>
          <cell r="I518" t="str">
            <v/>
          </cell>
          <cell r="J518" t="str">
            <v/>
          </cell>
        </row>
        <row r="519">
          <cell r="D519" t="str">
            <v/>
          </cell>
          <cell r="E519" t="str">
            <v/>
          </cell>
          <cell r="F519" t="str">
            <v/>
          </cell>
          <cell r="G519" t="str">
            <v/>
          </cell>
          <cell r="H519" t="str">
            <v/>
          </cell>
          <cell r="I519" t="str">
            <v/>
          </cell>
          <cell r="J519" t="str">
            <v/>
          </cell>
        </row>
        <row r="520">
          <cell r="D520" t="str">
            <v/>
          </cell>
          <cell r="E520" t="str">
            <v/>
          </cell>
          <cell r="F520" t="str">
            <v/>
          </cell>
          <cell r="G520" t="str">
            <v/>
          </cell>
          <cell r="H520" t="str">
            <v/>
          </cell>
          <cell r="I520" t="str">
            <v/>
          </cell>
          <cell r="J520" t="str">
            <v/>
          </cell>
        </row>
        <row r="521">
          <cell r="D521" t="str">
            <v/>
          </cell>
          <cell r="E521" t="str">
            <v/>
          </cell>
          <cell r="F521" t="str">
            <v/>
          </cell>
          <cell r="G521" t="str">
            <v/>
          </cell>
          <cell r="H521" t="str">
            <v/>
          </cell>
          <cell r="I521" t="str">
            <v/>
          </cell>
          <cell r="J521" t="str">
            <v/>
          </cell>
        </row>
        <row r="522">
          <cell r="D522" t="str">
            <v/>
          </cell>
          <cell r="E522" t="str">
            <v/>
          </cell>
          <cell r="F522" t="str">
            <v/>
          </cell>
          <cell r="G522" t="str">
            <v/>
          </cell>
          <cell r="H522" t="str">
            <v/>
          </cell>
          <cell r="I522" t="str">
            <v/>
          </cell>
          <cell r="J522" t="str">
            <v/>
          </cell>
        </row>
        <row r="523">
          <cell r="D523" t="str">
            <v/>
          </cell>
          <cell r="E523" t="str">
            <v/>
          </cell>
          <cell r="F523" t="str">
            <v/>
          </cell>
          <cell r="G523" t="str">
            <v/>
          </cell>
          <cell r="H523" t="str">
            <v/>
          </cell>
          <cell r="I523" t="str">
            <v/>
          </cell>
          <cell r="J523" t="str">
            <v/>
          </cell>
        </row>
        <row r="524">
          <cell r="D524" t="str">
            <v/>
          </cell>
          <cell r="E524" t="str">
            <v/>
          </cell>
          <cell r="F524" t="str">
            <v/>
          </cell>
          <cell r="G524" t="str">
            <v/>
          </cell>
          <cell r="H524" t="str">
            <v/>
          </cell>
          <cell r="I524" t="str">
            <v/>
          </cell>
          <cell r="J524" t="str">
            <v/>
          </cell>
        </row>
        <row r="525">
          <cell r="D525" t="str">
            <v/>
          </cell>
          <cell r="E525" t="str">
            <v/>
          </cell>
          <cell r="F525" t="str">
            <v/>
          </cell>
          <cell r="G525" t="str">
            <v/>
          </cell>
          <cell r="H525" t="str">
            <v/>
          </cell>
          <cell r="I525" t="str">
            <v/>
          </cell>
          <cell r="J525" t="str">
            <v/>
          </cell>
        </row>
        <row r="526">
          <cell r="D526" t="str">
            <v/>
          </cell>
          <cell r="E526" t="str">
            <v/>
          </cell>
          <cell r="F526" t="str">
            <v/>
          </cell>
          <cell r="G526" t="str">
            <v/>
          </cell>
          <cell r="H526" t="str">
            <v/>
          </cell>
          <cell r="I526" t="str">
            <v/>
          </cell>
          <cell r="J526" t="str">
            <v/>
          </cell>
        </row>
        <row r="527">
          <cell r="D527" t="str">
            <v/>
          </cell>
          <cell r="E527" t="str">
            <v/>
          </cell>
          <cell r="F527" t="str">
            <v/>
          </cell>
          <cell r="G527" t="str">
            <v/>
          </cell>
          <cell r="H527" t="str">
            <v/>
          </cell>
          <cell r="I527" t="str">
            <v/>
          </cell>
          <cell r="J527" t="str">
            <v/>
          </cell>
        </row>
        <row r="528">
          <cell r="D528" t="str">
            <v/>
          </cell>
          <cell r="E528" t="str">
            <v/>
          </cell>
          <cell r="F528" t="str">
            <v/>
          </cell>
          <cell r="G528" t="str">
            <v/>
          </cell>
          <cell r="H528" t="str">
            <v/>
          </cell>
          <cell r="I528" t="str">
            <v/>
          </cell>
          <cell r="J528" t="str">
            <v/>
          </cell>
        </row>
        <row r="529">
          <cell r="D529" t="str">
            <v/>
          </cell>
          <cell r="E529" t="str">
            <v/>
          </cell>
          <cell r="F529" t="str">
            <v/>
          </cell>
          <cell r="G529" t="str">
            <v/>
          </cell>
          <cell r="H529" t="str">
            <v/>
          </cell>
          <cell r="I529" t="str">
            <v/>
          </cell>
          <cell r="J529" t="str">
            <v/>
          </cell>
        </row>
        <row r="530">
          <cell r="D530" t="str">
            <v/>
          </cell>
          <cell r="E530" t="str">
            <v/>
          </cell>
          <cell r="F530" t="str">
            <v/>
          </cell>
          <cell r="G530" t="str">
            <v/>
          </cell>
          <cell r="H530" t="str">
            <v/>
          </cell>
          <cell r="I530" t="str">
            <v/>
          </cell>
          <cell r="J530" t="str">
            <v/>
          </cell>
        </row>
        <row r="531">
          <cell r="D531" t="str">
            <v/>
          </cell>
          <cell r="E531" t="str">
            <v/>
          </cell>
          <cell r="F531" t="str">
            <v/>
          </cell>
          <cell r="G531" t="str">
            <v/>
          </cell>
          <cell r="H531" t="str">
            <v/>
          </cell>
          <cell r="I531" t="str">
            <v/>
          </cell>
          <cell r="J531" t="str">
            <v/>
          </cell>
        </row>
        <row r="532">
          <cell r="D532" t="str">
            <v/>
          </cell>
          <cell r="E532" t="str">
            <v/>
          </cell>
          <cell r="F532" t="str">
            <v/>
          </cell>
          <cell r="G532" t="str">
            <v/>
          </cell>
          <cell r="H532" t="str">
            <v/>
          </cell>
          <cell r="I532" t="str">
            <v/>
          </cell>
          <cell r="J532" t="str">
            <v/>
          </cell>
        </row>
        <row r="533">
          <cell r="D533" t="str">
            <v/>
          </cell>
          <cell r="E533" t="str">
            <v/>
          </cell>
          <cell r="F533" t="str">
            <v/>
          </cell>
          <cell r="G533" t="str">
            <v/>
          </cell>
          <cell r="H533" t="str">
            <v/>
          </cell>
          <cell r="I533" t="str">
            <v/>
          </cell>
          <cell r="J533" t="str">
            <v/>
          </cell>
        </row>
        <row r="534">
          <cell r="D534" t="str">
            <v/>
          </cell>
          <cell r="E534" t="str">
            <v/>
          </cell>
          <cell r="F534" t="str">
            <v/>
          </cell>
          <cell r="G534" t="str">
            <v/>
          </cell>
          <cell r="H534" t="str">
            <v/>
          </cell>
          <cell r="I534" t="str">
            <v/>
          </cell>
          <cell r="J534" t="str">
            <v/>
          </cell>
        </row>
        <row r="535">
          <cell r="D535" t="str">
            <v/>
          </cell>
          <cell r="E535" t="str">
            <v/>
          </cell>
          <cell r="F535" t="str">
            <v/>
          </cell>
          <cell r="G535" t="str">
            <v/>
          </cell>
          <cell r="H535" t="str">
            <v/>
          </cell>
          <cell r="I535" t="str">
            <v/>
          </cell>
          <cell r="J535" t="str">
            <v/>
          </cell>
        </row>
        <row r="536">
          <cell r="D536" t="str">
            <v/>
          </cell>
          <cell r="E536" t="str">
            <v/>
          </cell>
          <cell r="F536" t="str">
            <v/>
          </cell>
          <cell r="G536" t="str">
            <v/>
          </cell>
          <cell r="H536" t="str">
            <v/>
          </cell>
          <cell r="I536" t="str">
            <v/>
          </cell>
          <cell r="J536" t="str">
            <v/>
          </cell>
        </row>
        <row r="537">
          <cell r="D537" t="str">
            <v/>
          </cell>
          <cell r="E537" t="str">
            <v/>
          </cell>
          <cell r="F537" t="str">
            <v/>
          </cell>
          <cell r="G537" t="str">
            <v/>
          </cell>
          <cell r="H537" t="str">
            <v/>
          </cell>
          <cell r="I537" t="str">
            <v/>
          </cell>
          <cell r="J537" t="str">
            <v/>
          </cell>
        </row>
        <row r="538">
          <cell r="D538" t="str">
            <v/>
          </cell>
          <cell r="E538" t="str">
            <v/>
          </cell>
          <cell r="F538" t="str">
            <v/>
          </cell>
          <cell r="G538" t="str">
            <v/>
          </cell>
          <cell r="H538" t="str">
            <v/>
          </cell>
          <cell r="I538" t="str">
            <v/>
          </cell>
          <cell r="J538" t="str">
            <v/>
          </cell>
        </row>
        <row r="539">
          <cell r="D539" t="str">
            <v/>
          </cell>
          <cell r="E539" t="str">
            <v/>
          </cell>
          <cell r="F539" t="str">
            <v/>
          </cell>
          <cell r="G539" t="str">
            <v/>
          </cell>
          <cell r="H539" t="str">
            <v/>
          </cell>
          <cell r="I539" t="str">
            <v/>
          </cell>
          <cell r="J539" t="str">
            <v/>
          </cell>
        </row>
        <row r="540">
          <cell r="D540" t="str">
            <v/>
          </cell>
          <cell r="E540" t="str">
            <v/>
          </cell>
          <cell r="F540" t="str">
            <v/>
          </cell>
          <cell r="G540" t="str">
            <v/>
          </cell>
          <cell r="H540" t="str">
            <v/>
          </cell>
          <cell r="I540" t="str">
            <v/>
          </cell>
          <cell r="J540" t="str">
            <v/>
          </cell>
        </row>
        <row r="541">
          <cell r="D541" t="str">
            <v/>
          </cell>
          <cell r="E541" t="str">
            <v/>
          </cell>
          <cell r="F541" t="str">
            <v/>
          </cell>
          <cell r="G541" t="str">
            <v/>
          </cell>
          <cell r="H541" t="str">
            <v/>
          </cell>
          <cell r="I541" t="str">
            <v/>
          </cell>
          <cell r="J541" t="str">
            <v/>
          </cell>
        </row>
        <row r="542">
          <cell r="D542" t="str">
            <v/>
          </cell>
          <cell r="E542" t="str">
            <v/>
          </cell>
          <cell r="F542" t="str">
            <v/>
          </cell>
          <cell r="G542" t="str">
            <v/>
          </cell>
          <cell r="H542" t="str">
            <v/>
          </cell>
          <cell r="I542" t="str">
            <v/>
          </cell>
          <cell r="J542" t="str">
            <v/>
          </cell>
        </row>
        <row r="543">
          <cell r="D543" t="str">
            <v/>
          </cell>
          <cell r="E543" t="str">
            <v/>
          </cell>
          <cell r="F543" t="str">
            <v/>
          </cell>
          <cell r="G543" t="str">
            <v/>
          </cell>
          <cell r="H543" t="str">
            <v/>
          </cell>
          <cell r="I543" t="str">
            <v/>
          </cell>
          <cell r="J543" t="str">
            <v/>
          </cell>
        </row>
        <row r="544">
          <cell r="D544" t="str">
            <v/>
          </cell>
          <cell r="E544" t="str">
            <v/>
          </cell>
          <cell r="F544" t="str">
            <v/>
          </cell>
          <cell r="G544" t="str">
            <v/>
          </cell>
          <cell r="H544" t="str">
            <v/>
          </cell>
          <cell r="I544" t="str">
            <v/>
          </cell>
          <cell r="J544" t="str">
            <v/>
          </cell>
        </row>
        <row r="545">
          <cell r="D545" t="str">
            <v/>
          </cell>
          <cell r="E545" t="str">
            <v/>
          </cell>
          <cell r="F545" t="str">
            <v/>
          </cell>
          <cell r="G545" t="str">
            <v/>
          </cell>
          <cell r="H545" t="str">
            <v/>
          </cell>
          <cell r="I545" t="str">
            <v/>
          </cell>
          <cell r="J545" t="str">
            <v/>
          </cell>
        </row>
        <row r="546">
          <cell r="D546" t="str">
            <v/>
          </cell>
          <cell r="E546" t="str">
            <v/>
          </cell>
          <cell r="F546" t="str">
            <v/>
          </cell>
          <cell r="G546" t="str">
            <v/>
          </cell>
          <cell r="H546" t="str">
            <v/>
          </cell>
          <cell r="I546" t="str">
            <v/>
          </cell>
          <cell r="J546" t="str">
            <v/>
          </cell>
        </row>
        <row r="547">
          <cell r="D547" t="str">
            <v/>
          </cell>
          <cell r="E547" t="str">
            <v/>
          </cell>
          <cell r="F547" t="str">
            <v/>
          </cell>
          <cell r="G547" t="str">
            <v/>
          </cell>
          <cell r="H547" t="str">
            <v/>
          </cell>
          <cell r="I547" t="str">
            <v/>
          </cell>
          <cell r="J547" t="str">
            <v/>
          </cell>
        </row>
        <row r="548">
          <cell r="D548" t="str">
            <v/>
          </cell>
          <cell r="E548" t="str">
            <v/>
          </cell>
          <cell r="F548" t="str">
            <v/>
          </cell>
          <cell r="G548" t="str">
            <v/>
          </cell>
          <cell r="H548" t="str">
            <v/>
          </cell>
          <cell r="I548" t="str">
            <v/>
          </cell>
          <cell r="J548" t="str">
            <v/>
          </cell>
        </row>
        <row r="549">
          <cell r="D549" t="str">
            <v/>
          </cell>
          <cell r="E549" t="str">
            <v/>
          </cell>
          <cell r="F549" t="str">
            <v/>
          </cell>
          <cell r="G549" t="str">
            <v/>
          </cell>
          <cell r="H549" t="str">
            <v/>
          </cell>
          <cell r="I549" t="str">
            <v/>
          </cell>
          <cell r="J549" t="str">
            <v/>
          </cell>
        </row>
        <row r="550">
          <cell r="D550" t="str">
            <v/>
          </cell>
          <cell r="E550" t="str">
            <v/>
          </cell>
          <cell r="F550" t="str">
            <v/>
          </cell>
          <cell r="G550" t="str">
            <v/>
          </cell>
          <cell r="H550" t="str">
            <v/>
          </cell>
          <cell r="I550" t="str">
            <v/>
          </cell>
          <cell r="J550" t="str">
            <v/>
          </cell>
        </row>
        <row r="551">
          <cell r="D551" t="str">
            <v/>
          </cell>
          <cell r="E551" t="str">
            <v/>
          </cell>
          <cell r="F551" t="str">
            <v/>
          </cell>
          <cell r="G551" t="str">
            <v/>
          </cell>
          <cell r="H551" t="str">
            <v/>
          </cell>
          <cell r="I551" t="str">
            <v/>
          </cell>
          <cell r="J551" t="str">
            <v/>
          </cell>
        </row>
        <row r="552">
          <cell r="D552" t="str">
            <v/>
          </cell>
          <cell r="E552" t="str">
            <v/>
          </cell>
          <cell r="F552" t="str">
            <v/>
          </cell>
          <cell r="G552" t="str">
            <v/>
          </cell>
          <cell r="H552" t="str">
            <v/>
          </cell>
          <cell r="I552" t="str">
            <v/>
          </cell>
          <cell r="J552" t="str">
            <v/>
          </cell>
        </row>
        <row r="553">
          <cell r="D553" t="str">
            <v/>
          </cell>
          <cell r="E553" t="str">
            <v/>
          </cell>
          <cell r="F553" t="str">
            <v/>
          </cell>
          <cell r="G553" t="str">
            <v/>
          </cell>
          <cell r="H553" t="str">
            <v/>
          </cell>
          <cell r="I553" t="str">
            <v/>
          </cell>
          <cell r="J553" t="str">
            <v/>
          </cell>
        </row>
        <row r="554">
          <cell r="D554" t="str">
            <v/>
          </cell>
          <cell r="E554" t="str">
            <v/>
          </cell>
          <cell r="F554" t="str">
            <v/>
          </cell>
          <cell r="G554" t="str">
            <v/>
          </cell>
          <cell r="H554" t="str">
            <v/>
          </cell>
          <cell r="I554" t="str">
            <v/>
          </cell>
          <cell r="J554" t="str">
            <v/>
          </cell>
        </row>
        <row r="555">
          <cell r="D555" t="str">
            <v/>
          </cell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  <cell r="I555" t="str">
            <v/>
          </cell>
          <cell r="J555" t="str">
            <v/>
          </cell>
        </row>
        <row r="556">
          <cell r="D556" t="str">
            <v/>
          </cell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  <cell r="I556" t="str">
            <v/>
          </cell>
          <cell r="J556" t="str">
            <v/>
          </cell>
        </row>
        <row r="557">
          <cell r="D557" t="str">
            <v/>
          </cell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  <cell r="I557" t="str">
            <v/>
          </cell>
          <cell r="J557" t="str">
            <v/>
          </cell>
        </row>
        <row r="558">
          <cell r="D558" t="str">
            <v/>
          </cell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  <cell r="I558" t="str">
            <v/>
          </cell>
          <cell r="J558" t="str">
            <v/>
          </cell>
        </row>
        <row r="559">
          <cell r="D559" t="str">
            <v/>
          </cell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J559" t="str">
            <v/>
          </cell>
        </row>
        <row r="560">
          <cell r="D560" t="str">
            <v/>
          </cell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 t="str">
            <v/>
          </cell>
          <cell r="J560" t="str">
            <v/>
          </cell>
        </row>
        <row r="561">
          <cell r="D561" t="str">
            <v/>
          </cell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 t="str">
            <v/>
          </cell>
          <cell r="J561" t="str">
            <v/>
          </cell>
        </row>
        <row r="562">
          <cell r="D562" t="str">
            <v/>
          </cell>
          <cell r="E562" t="str">
            <v/>
          </cell>
          <cell r="F562" t="str">
            <v/>
          </cell>
          <cell r="G562" t="str">
            <v/>
          </cell>
          <cell r="H562" t="str">
            <v/>
          </cell>
          <cell r="I562" t="str">
            <v/>
          </cell>
          <cell r="J562" t="str">
            <v/>
          </cell>
        </row>
        <row r="563">
          <cell r="D563" t="str">
            <v/>
          </cell>
          <cell r="E563" t="str">
            <v/>
          </cell>
          <cell r="F563" t="str">
            <v/>
          </cell>
          <cell r="G563" t="str">
            <v/>
          </cell>
          <cell r="H563" t="str">
            <v/>
          </cell>
          <cell r="I563" t="str">
            <v/>
          </cell>
          <cell r="J563" t="str">
            <v/>
          </cell>
        </row>
        <row r="564">
          <cell r="D564" t="str">
            <v/>
          </cell>
          <cell r="E564" t="str">
            <v/>
          </cell>
          <cell r="F564" t="str">
            <v/>
          </cell>
          <cell r="G564" t="str">
            <v/>
          </cell>
          <cell r="H564" t="str">
            <v/>
          </cell>
          <cell r="I564" t="str">
            <v/>
          </cell>
          <cell r="J564" t="str">
            <v/>
          </cell>
        </row>
        <row r="565">
          <cell r="D565" t="str">
            <v/>
          </cell>
          <cell r="E565" t="str">
            <v/>
          </cell>
          <cell r="F565" t="str">
            <v/>
          </cell>
          <cell r="G565" t="str">
            <v/>
          </cell>
          <cell r="H565" t="str">
            <v/>
          </cell>
          <cell r="I565" t="str">
            <v/>
          </cell>
          <cell r="J565" t="str">
            <v/>
          </cell>
        </row>
        <row r="566">
          <cell r="D566" t="str">
            <v/>
          </cell>
          <cell r="E566" t="str">
            <v/>
          </cell>
          <cell r="F566" t="str">
            <v/>
          </cell>
          <cell r="G566" t="str">
            <v/>
          </cell>
          <cell r="H566" t="str">
            <v/>
          </cell>
          <cell r="I566" t="str">
            <v/>
          </cell>
          <cell r="J566" t="str">
            <v/>
          </cell>
        </row>
        <row r="567">
          <cell r="D567" t="str">
            <v/>
          </cell>
          <cell r="E567" t="str">
            <v/>
          </cell>
          <cell r="F567" t="str">
            <v/>
          </cell>
          <cell r="G567" t="str">
            <v/>
          </cell>
          <cell r="H567" t="str">
            <v/>
          </cell>
          <cell r="I567" t="str">
            <v/>
          </cell>
          <cell r="J567" t="str">
            <v/>
          </cell>
        </row>
        <row r="568">
          <cell r="D568" t="str">
            <v/>
          </cell>
          <cell r="E568" t="str">
            <v/>
          </cell>
          <cell r="F568" t="str">
            <v/>
          </cell>
          <cell r="G568" t="str">
            <v/>
          </cell>
          <cell r="H568" t="str">
            <v/>
          </cell>
          <cell r="I568" t="str">
            <v/>
          </cell>
          <cell r="J568" t="str">
            <v/>
          </cell>
        </row>
        <row r="569">
          <cell r="D569" t="str">
            <v/>
          </cell>
          <cell r="E569" t="str">
            <v/>
          </cell>
          <cell r="F569" t="str">
            <v/>
          </cell>
          <cell r="G569" t="str">
            <v/>
          </cell>
          <cell r="H569" t="str">
            <v/>
          </cell>
          <cell r="I569" t="str">
            <v/>
          </cell>
          <cell r="J569" t="str">
            <v/>
          </cell>
        </row>
        <row r="570">
          <cell r="D570" t="str">
            <v/>
          </cell>
          <cell r="E570" t="str">
            <v/>
          </cell>
          <cell r="F570" t="str">
            <v/>
          </cell>
          <cell r="G570" t="str">
            <v/>
          </cell>
          <cell r="H570" t="str">
            <v/>
          </cell>
          <cell r="I570" t="str">
            <v/>
          </cell>
          <cell r="J570" t="str">
            <v/>
          </cell>
        </row>
        <row r="571">
          <cell r="D571" t="str">
            <v/>
          </cell>
          <cell r="E571" t="str">
            <v/>
          </cell>
          <cell r="F571" t="str">
            <v/>
          </cell>
          <cell r="G571" t="str">
            <v/>
          </cell>
          <cell r="H571" t="str">
            <v/>
          </cell>
          <cell r="I571" t="str">
            <v/>
          </cell>
          <cell r="J571" t="str">
            <v/>
          </cell>
        </row>
        <row r="572">
          <cell r="D572" t="str">
            <v/>
          </cell>
          <cell r="E572" t="str">
            <v/>
          </cell>
          <cell r="F572" t="str">
            <v/>
          </cell>
          <cell r="G572" t="str">
            <v/>
          </cell>
          <cell r="H572" t="str">
            <v/>
          </cell>
          <cell r="I572" t="str">
            <v/>
          </cell>
          <cell r="J572" t="str">
            <v/>
          </cell>
        </row>
        <row r="573">
          <cell r="D573" t="str">
            <v/>
          </cell>
          <cell r="E573" t="str">
            <v/>
          </cell>
          <cell r="F573" t="str">
            <v/>
          </cell>
          <cell r="G573" t="str">
            <v/>
          </cell>
          <cell r="H573" t="str">
            <v/>
          </cell>
          <cell r="I573" t="str">
            <v/>
          </cell>
          <cell r="J573" t="str">
            <v/>
          </cell>
        </row>
        <row r="574">
          <cell r="D574" t="str">
            <v/>
          </cell>
          <cell r="E574" t="str">
            <v/>
          </cell>
          <cell r="F574" t="str">
            <v/>
          </cell>
          <cell r="G574" t="str">
            <v/>
          </cell>
          <cell r="H574" t="str">
            <v/>
          </cell>
          <cell r="I574" t="str">
            <v/>
          </cell>
          <cell r="J574" t="str">
            <v/>
          </cell>
        </row>
        <row r="575">
          <cell r="D575" t="str">
            <v/>
          </cell>
          <cell r="E575" t="str">
            <v/>
          </cell>
          <cell r="F575" t="str">
            <v/>
          </cell>
          <cell r="G575" t="str">
            <v/>
          </cell>
          <cell r="H575" t="str">
            <v/>
          </cell>
          <cell r="I575" t="str">
            <v/>
          </cell>
          <cell r="J575" t="str">
            <v/>
          </cell>
        </row>
        <row r="576">
          <cell r="D576" t="str">
            <v/>
          </cell>
          <cell r="E576" t="str">
            <v/>
          </cell>
          <cell r="F576" t="str">
            <v/>
          </cell>
          <cell r="G576" t="str">
            <v/>
          </cell>
          <cell r="H576" t="str">
            <v/>
          </cell>
          <cell r="I576" t="str">
            <v/>
          </cell>
          <cell r="J576" t="str">
            <v/>
          </cell>
        </row>
        <row r="577">
          <cell r="D577" t="str">
            <v/>
          </cell>
          <cell r="E577" t="str">
            <v/>
          </cell>
          <cell r="F577" t="str">
            <v/>
          </cell>
          <cell r="G577" t="str">
            <v/>
          </cell>
          <cell r="H577" t="str">
            <v/>
          </cell>
          <cell r="I577" t="str">
            <v/>
          </cell>
          <cell r="J577" t="str">
            <v/>
          </cell>
        </row>
        <row r="578">
          <cell r="D578" t="str">
            <v/>
          </cell>
          <cell r="E578" t="str">
            <v/>
          </cell>
          <cell r="F578" t="str">
            <v/>
          </cell>
          <cell r="G578" t="str">
            <v/>
          </cell>
          <cell r="H578" t="str">
            <v/>
          </cell>
          <cell r="I578" t="str">
            <v/>
          </cell>
          <cell r="J578" t="str">
            <v/>
          </cell>
        </row>
        <row r="579">
          <cell r="D579" t="str">
            <v/>
          </cell>
          <cell r="E579" t="str">
            <v/>
          </cell>
          <cell r="F579" t="str">
            <v/>
          </cell>
          <cell r="G579" t="str">
            <v/>
          </cell>
          <cell r="H579" t="str">
            <v/>
          </cell>
          <cell r="I579" t="str">
            <v/>
          </cell>
          <cell r="J579" t="str">
            <v/>
          </cell>
        </row>
        <row r="580">
          <cell r="D580" t="str">
            <v/>
          </cell>
          <cell r="E580" t="str">
            <v/>
          </cell>
          <cell r="F580" t="str">
            <v/>
          </cell>
          <cell r="G580" t="str">
            <v/>
          </cell>
          <cell r="H580" t="str">
            <v/>
          </cell>
          <cell r="I580" t="str">
            <v/>
          </cell>
          <cell r="J580" t="str">
            <v/>
          </cell>
        </row>
        <row r="581">
          <cell r="D581" t="str">
            <v/>
          </cell>
          <cell r="E581" t="str">
            <v/>
          </cell>
          <cell r="F581" t="str">
            <v/>
          </cell>
          <cell r="G581" t="str">
            <v/>
          </cell>
          <cell r="H581" t="str">
            <v/>
          </cell>
          <cell r="I581" t="str">
            <v/>
          </cell>
          <cell r="J581" t="str">
            <v/>
          </cell>
        </row>
        <row r="582">
          <cell r="D582" t="str">
            <v/>
          </cell>
          <cell r="E582" t="str">
            <v/>
          </cell>
          <cell r="F582" t="str">
            <v/>
          </cell>
          <cell r="G582" t="str">
            <v/>
          </cell>
          <cell r="H582" t="str">
            <v/>
          </cell>
          <cell r="I582" t="str">
            <v/>
          </cell>
          <cell r="J582" t="str">
            <v/>
          </cell>
        </row>
        <row r="583">
          <cell r="D583" t="str">
            <v/>
          </cell>
          <cell r="E583" t="str">
            <v/>
          </cell>
          <cell r="F583" t="str">
            <v/>
          </cell>
          <cell r="G583" t="str">
            <v/>
          </cell>
          <cell r="H583" t="str">
            <v/>
          </cell>
          <cell r="I583" t="str">
            <v/>
          </cell>
          <cell r="J583" t="str">
            <v/>
          </cell>
        </row>
        <row r="584">
          <cell r="D584" t="str">
            <v/>
          </cell>
          <cell r="E584" t="str">
            <v/>
          </cell>
          <cell r="F584" t="str">
            <v/>
          </cell>
          <cell r="G584" t="str">
            <v/>
          </cell>
          <cell r="H584" t="str">
            <v/>
          </cell>
          <cell r="I584" t="str">
            <v/>
          </cell>
          <cell r="J584" t="str">
            <v/>
          </cell>
        </row>
        <row r="585">
          <cell r="D585" t="str">
            <v/>
          </cell>
          <cell r="E585" t="str">
            <v/>
          </cell>
          <cell r="F585" t="str">
            <v/>
          </cell>
          <cell r="G585" t="str">
            <v/>
          </cell>
          <cell r="H585" t="str">
            <v/>
          </cell>
          <cell r="I585" t="str">
            <v/>
          </cell>
          <cell r="J585" t="str">
            <v/>
          </cell>
        </row>
        <row r="586">
          <cell r="D586" t="str">
            <v/>
          </cell>
          <cell r="E586" t="str">
            <v/>
          </cell>
          <cell r="F586" t="str">
            <v/>
          </cell>
          <cell r="G586" t="str">
            <v/>
          </cell>
          <cell r="H586" t="str">
            <v/>
          </cell>
          <cell r="I586" t="str">
            <v/>
          </cell>
          <cell r="J586" t="str">
            <v/>
          </cell>
        </row>
        <row r="587">
          <cell r="D587" t="str">
            <v/>
          </cell>
          <cell r="E587" t="str">
            <v/>
          </cell>
          <cell r="F587" t="str">
            <v/>
          </cell>
          <cell r="G587" t="str">
            <v/>
          </cell>
          <cell r="H587" t="str">
            <v/>
          </cell>
          <cell r="I587" t="str">
            <v/>
          </cell>
          <cell r="J587" t="str">
            <v/>
          </cell>
        </row>
        <row r="588">
          <cell r="D588" t="str">
            <v/>
          </cell>
          <cell r="E588" t="str">
            <v/>
          </cell>
          <cell r="F588" t="str">
            <v/>
          </cell>
          <cell r="G588" t="str">
            <v/>
          </cell>
          <cell r="H588" t="str">
            <v/>
          </cell>
          <cell r="I588" t="str">
            <v/>
          </cell>
          <cell r="J588" t="str">
            <v/>
          </cell>
        </row>
        <row r="589">
          <cell r="D589" t="str">
            <v/>
          </cell>
          <cell r="E589" t="str">
            <v/>
          </cell>
          <cell r="F589" t="str">
            <v/>
          </cell>
          <cell r="G589" t="str">
            <v/>
          </cell>
          <cell r="H589" t="str">
            <v/>
          </cell>
          <cell r="I589" t="str">
            <v/>
          </cell>
          <cell r="J589" t="str">
            <v/>
          </cell>
        </row>
        <row r="590">
          <cell r="D590" t="str">
            <v/>
          </cell>
          <cell r="E590" t="str">
            <v/>
          </cell>
          <cell r="F590" t="str">
            <v/>
          </cell>
          <cell r="G590" t="str">
            <v/>
          </cell>
          <cell r="H590" t="str">
            <v/>
          </cell>
          <cell r="I590" t="str">
            <v/>
          </cell>
          <cell r="J590" t="str">
            <v/>
          </cell>
        </row>
        <row r="591">
          <cell r="D591" t="str">
            <v/>
          </cell>
          <cell r="E591" t="str">
            <v/>
          </cell>
          <cell r="F591" t="str">
            <v/>
          </cell>
          <cell r="G591" t="str">
            <v/>
          </cell>
          <cell r="H591" t="str">
            <v/>
          </cell>
          <cell r="I591" t="str">
            <v/>
          </cell>
          <cell r="J591" t="str">
            <v/>
          </cell>
        </row>
        <row r="592">
          <cell r="D592" t="str">
            <v/>
          </cell>
          <cell r="E592" t="str">
            <v/>
          </cell>
          <cell r="F592" t="str">
            <v/>
          </cell>
          <cell r="G592" t="str">
            <v/>
          </cell>
          <cell r="H592" t="str">
            <v/>
          </cell>
          <cell r="I592" t="str">
            <v/>
          </cell>
          <cell r="J592" t="str">
            <v/>
          </cell>
        </row>
        <row r="593">
          <cell r="D593" t="str">
            <v/>
          </cell>
          <cell r="E593" t="str">
            <v/>
          </cell>
          <cell r="F593" t="str">
            <v/>
          </cell>
          <cell r="G593" t="str">
            <v/>
          </cell>
          <cell r="H593" t="str">
            <v/>
          </cell>
          <cell r="I593" t="str">
            <v/>
          </cell>
          <cell r="J593" t="str">
            <v/>
          </cell>
        </row>
        <row r="594">
          <cell r="D594" t="str">
            <v/>
          </cell>
          <cell r="E594" t="str">
            <v/>
          </cell>
          <cell r="F594" t="str">
            <v/>
          </cell>
          <cell r="G594" t="str">
            <v/>
          </cell>
          <cell r="H594" t="str">
            <v/>
          </cell>
          <cell r="I594" t="str">
            <v/>
          </cell>
          <cell r="J594" t="str">
            <v/>
          </cell>
        </row>
        <row r="595">
          <cell r="D595" t="str">
            <v/>
          </cell>
          <cell r="E595" t="str">
            <v/>
          </cell>
          <cell r="F595" t="str">
            <v/>
          </cell>
          <cell r="G595" t="str">
            <v/>
          </cell>
          <cell r="H595" t="str">
            <v/>
          </cell>
          <cell r="I595" t="str">
            <v/>
          </cell>
          <cell r="J595" t="str">
            <v/>
          </cell>
        </row>
        <row r="596">
          <cell r="D596" t="str">
            <v/>
          </cell>
          <cell r="E596" t="str">
            <v/>
          </cell>
          <cell r="F596" t="str">
            <v/>
          </cell>
          <cell r="G596" t="str">
            <v/>
          </cell>
          <cell r="H596" t="str">
            <v/>
          </cell>
          <cell r="I596" t="str">
            <v/>
          </cell>
          <cell r="J596" t="str">
            <v/>
          </cell>
        </row>
        <row r="597">
          <cell r="D597" t="str">
            <v/>
          </cell>
          <cell r="E597" t="str">
            <v/>
          </cell>
          <cell r="F597" t="str">
            <v/>
          </cell>
          <cell r="G597" t="str">
            <v/>
          </cell>
          <cell r="H597" t="str">
            <v/>
          </cell>
          <cell r="I597" t="str">
            <v/>
          </cell>
          <cell r="J597" t="str">
            <v/>
          </cell>
        </row>
        <row r="598">
          <cell r="D598" t="str">
            <v/>
          </cell>
          <cell r="E598" t="str">
            <v/>
          </cell>
          <cell r="F598" t="str">
            <v/>
          </cell>
          <cell r="G598" t="str">
            <v/>
          </cell>
          <cell r="H598" t="str">
            <v/>
          </cell>
          <cell r="I598" t="str">
            <v/>
          </cell>
          <cell r="J598" t="str">
            <v/>
          </cell>
        </row>
        <row r="599">
          <cell r="D599" t="str">
            <v/>
          </cell>
          <cell r="E599" t="str">
            <v/>
          </cell>
          <cell r="F599" t="str">
            <v/>
          </cell>
          <cell r="G599" t="str">
            <v/>
          </cell>
          <cell r="H599" t="str">
            <v/>
          </cell>
          <cell r="I599" t="str">
            <v/>
          </cell>
          <cell r="J599" t="str">
            <v/>
          </cell>
        </row>
        <row r="600">
          <cell r="D600" t="str">
            <v/>
          </cell>
          <cell r="E600" t="str">
            <v/>
          </cell>
          <cell r="F600" t="str">
            <v/>
          </cell>
          <cell r="G600" t="str">
            <v/>
          </cell>
          <cell r="H600" t="str">
            <v/>
          </cell>
          <cell r="I600" t="str">
            <v/>
          </cell>
          <cell r="J600" t="str">
            <v/>
          </cell>
        </row>
        <row r="601">
          <cell r="D601" t="str">
            <v/>
          </cell>
          <cell r="E601" t="str">
            <v/>
          </cell>
          <cell r="F601" t="str">
            <v/>
          </cell>
          <cell r="G601" t="str">
            <v/>
          </cell>
          <cell r="H601" t="str">
            <v/>
          </cell>
          <cell r="I601" t="str">
            <v/>
          </cell>
          <cell r="J601" t="str">
            <v/>
          </cell>
        </row>
        <row r="602">
          <cell r="D602" t="str">
            <v/>
          </cell>
          <cell r="E602" t="str">
            <v/>
          </cell>
          <cell r="F602" t="str">
            <v/>
          </cell>
          <cell r="G602" t="str">
            <v/>
          </cell>
          <cell r="H602" t="str">
            <v/>
          </cell>
          <cell r="I602" t="str">
            <v/>
          </cell>
          <cell r="J602" t="str">
            <v/>
          </cell>
        </row>
        <row r="603">
          <cell r="D603" t="str">
            <v/>
          </cell>
          <cell r="E603" t="str">
            <v/>
          </cell>
          <cell r="F603" t="str">
            <v/>
          </cell>
          <cell r="G603" t="str">
            <v/>
          </cell>
          <cell r="H603" t="str">
            <v/>
          </cell>
          <cell r="I603" t="str">
            <v/>
          </cell>
          <cell r="J603" t="str">
            <v/>
          </cell>
        </row>
        <row r="604">
          <cell r="D604" t="str">
            <v/>
          </cell>
          <cell r="E604" t="str">
            <v/>
          </cell>
          <cell r="F604" t="str">
            <v/>
          </cell>
          <cell r="G604" t="str">
            <v/>
          </cell>
          <cell r="H604" t="str">
            <v/>
          </cell>
          <cell r="I604" t="str">
            <v/>
          </cell>
          <cell r="J604" t="str">
            <v/>
          </cell>
        </row>
        <row r="605">
          <cell r="D605" t="str">
            <v/>
          </cell>
          <cell r="E605" t="str">
            <v/>
          </cell>
          <cell r="F605" t="str">
            <v/>
          </cell>
          <cell r="G605" t="str">
            <v/>
          </cell>
          <cell r="H605" t="str">
            <v/>
          </cell>
          <cell r="I605" t="str">
            <v/>
          </cell>
          <cell r="J605" t="str">
            <v/>
          </cell>
        </row>
        <row r="606">
          <cell r="D606" t="str">
            <v/>
          </cell>
          <cell r="E606" t="str">
            <v/>
          </cell>
          <cell r="F606" t="str">
            <v/>
          </cell>
          <cell r="G606" t="str">
            <v/>
          </cell>
          <cell r="H606" t="str">
            <v/>
          </cell>
          <cell r="I606" t="str">
            <v/>
          </cell>
          <cell r="J606" t="str">
            <v/>
          </cell>
        </row>
        <row r="607">
          <cell r="D607" t="str">
            <v/>
          </cell>
          <cell r="E607" t="str">
            <v/>
          </cell>
          <cell r="F607" t="str">
            <v/>
          </cell>
          <cell r="G607" t="str">
            <v/>
          </cell>
          <cell r="H607" t="str">
            <v/>
          </cell>
          <cell r="I607" t="str">
            <v/>
          </cell>
          <cell r="J607" t="str">
            <v/>
          </cell>
        </row>
        <row r="608">
          <cell r="D608" t="str">
            <v/>
          </cell>
          <cell r="E608" t="str">
            <v/>
          </cell>
          <cell r="F608" t="str">
            <v/>
          </cell>
          <cell r="G608" t="str">
            <v/>
          </cell>
          <cell r="H608" t="str">
            <v/>
          </cell>
          <cell r="I608" t="str">
            <v/>
          </cell>
          <cell r="J608" t="str">
            <v/>
          </cell>
        </row>
        <row r="609">
          <cell r="D609" t="str">
            <v/>
          </cell>
          <cell r="E609" t="str">
            <v/>
          </cell>
          <cell r="F609" t="str">
            <v/>
          </cell>
          <cell r="G609" t="str">
            <v/>
          </cell>
          <cell r="H609" t="str">
            <v/>
          </cell>
          <cell r="I609" t="str">
            <v/>
          </cell>
          <cell r="J609" t="str">
            <v/>
          </cell>
        </row>
        <row r="610">
          <cell r="D610" t="str">
            <v/>
          </cell>
          <cell r="E610" t="str">
            <v/>
          </cell>
          <cell r="F610" t="str">
            <v/>
          </cell>
          <cell r="G610" t="str">
            <v/>
          </cell>
          <cell r="H610" t="str">
            <v/>
          </cell>
          <cell r="I610" t="str">
            <v/>
          </cell>
          <cell r="J610" t="str">
            <v/>
          </cell>
        </row>
        <row r="611">
          <cell r="D611" t="str">
            <v/>
          </cell>
          <cell r="E611" t="str">
            <v/>
          </cell>
          <cell r="F611" t="str">
            <v/>
          </cell>
          <cell r="G611" t="str">
            <v/>
          </cell>
          <cell r="H611" t="str">
            <v/>
          </cell>
          <cell r="I611" t="str">
            <v/>
          </cell>
          <cell r="J611" t="str">
            <v/>
          </cell>
        </row>
        <row r="612">
          <cell r="D612" t="str">
            <v/>
          </cell>
          <cell r="E612" t="str">
            <v/>
          </cell>
          <cell r="F612" t="str">
            <v/>
          </cell>
          <cell r="G612" t="str">
            <v/>
          </cell>
          <cell r="H612" t="str">
            <v/>
          </cell>
          <cell r="I612" t="str">
            <v/>
          </cell>
          <cell r="J612" t="str">
            <v/>
          </cell>
        </row>
        <row r="613">
          <cell r="D613" t="str">
            <v/>
          </cell>
          <cell r="E613" t="str">
            <v/>
          </cell>
          <cell r="F613" t="str">
            <v/>
          </cell>
          <cell r="G613" t="str">
            <v/>
          </cell>
          <cell r="H613" t="str">
            <v/>
          </cell>
          <cell r="I613" t="str">
            <v/>
          </cell>
          <cell r="J613" t="str">
            <v/>
          </cell>
        </row>
        <row r="614">
          <cell r="D614" t="str">
            <v/>
          </cell>
          <cell r="E614" t="str">
            <v/>
          </cell>
          <cell r="F614" t="str">
            <v/>
          </cell>
          <cell r="G614" t="str">
            <v/>
          </cell>
          <cell r="H614" t="str">
            <v/>
          </cell>
          <cell r="I614" t="str">
            <v/>
          </cell>
          <cell r="J614" t="str">
            <v/>
          </cell>
        </row>
        <row r="615">
          <cell r="D615" t="str">
            <v/>
          </cell>
          <cell r="E615" t="str">
            <v/>
          </cell>
          <cell r="F615" t="str">
            <v/>
          </cell>
          <cell r="G615" t="str">
            <v/>
          </cell>
          <cell r="H615" t="str">
            <v/>
          </cell>
          <cell r="I615" t="str">
            <v/>
          </cell>
          <cell r="J615" t="str">
            <v/>
          </cell>
        </row>
        <row r="616">
          <cell r="D616" t="str">
            <v/>
          </cell>
          <cell r="E616" t="str">
            <v/>
          </cell>
          <cell r="F616" t="str">
            <v/>
          </cell>
          <cell r="G616" t="str">
            <v/>
          </cell>
          <cell r="H616" t="str">
            <v/>
          </cell>
          <cell r="I616" t="str">
            <v/>
          </cell>
          <cell r="J616" t="str">
            <v/>
          </cell>
        </row>
        <row r="617">
          <cell r="D617" t="str">
            <v/>
          </cell>
          <cell r="E617" t="str">
            <v/>
          </cell>
          <cell r="F617" t="str">
            <v/>
          </cell>
          <cell r="G617" t="str">
            <v/>
          </cell>
          <cell r="H617" t="str">
            <v/>
          </cell>
          <cell r="I617" t="str">
            <v/>
          </cell>
          <cell r="J617" t="str">
            <v/>
          </cell>
        </row>
        <row r="618">
          <cell r="D618" t="str">
            <v/>
          </cell>
          <cell r="E618" t="str">
            <v/>
          </cell>
          <cell r="F618" t="str">
            <v/>
          </cell>
          <cell r="G618" t="str">
            <v/>
          </cell>
          <cell r="H618" t="str">
            <v/>
          </cell>
          <cell r="I618" t="str">
            <v/>
          </cell>
          <cell r="J618" t="str">
            <v/>
          </cell>
        </row>
        <row r="619">
          <cell r="D619" t="str">
            <v/>
          </cell>
          <cell r="E619" t="str">
            <v/>
          </cell>
          <cell r="F619" t="str">
            <v/>
          </cell>
          <cell r="G619" t="str">
            <v/>
          </cell>
          <cell r="H619" t="str">
            <v/>
          </cell>
          <cell r="I619" t="str">
            <v/>
          </cell>
          <cell r="J619" t="str">
            <v/>
          </cell>
        </row>
        <row r="620">
          <cell r="D620" t="str">
            <v/>
          </cell>
          <cell r="E620" t="str">
            <v/>
          </cell>
          <cell r="F620" t="str">
            <v/>
          </cell>
          <cell r="G620" t="str">
            <v/>
          </cell>
          <cell r="H620" t="str">
            <v/>
          </cell>
          <cell r="I620" t="str">
            <v/>
          </cell>
          <cell r="J620" t="str">
            <v/>
          </cell>
        </row>
        <row r="621">
          <cell r="D621" t="str">
            <v/>
          </cell>
          <cell r="E621" t="str">
            <v/>
          </cell>
          <cell r="F621" t="str">
            <v/>
          </cell>
          <cell r="G621" t="str">
            <v/>
          </cell>
          <cell r="H621" t="str">
            <v/>
          </cell>
          <cell r="I621" t="str">
            <v/>
          </cell>
          <cell r="J621" t="str">
            <v/>
          </cell>
        </row>
        <row r="622">
          <cell r="D622" t="str">
            <v/>
          </cell>
          <cell r="E622" t="str">
            <v/>
          </cell>
          <cell r="F622" t="str">
            <v/>
          </cell>
          <cell r="G622" t="str">
            <v/>
          </cell>
          <cell r="H622" t="str">
            <v/>
          </cell>
          <cell r="I622" t="str">
            <v/>
          </cell>
          <cell r="J622" t="str">
            <v/>
          </cell>
        </row>
        <row r="623">
          <cell r="D623" t="str">
            <v/>
          </cell>
          <cell r="E623" t="str">
            <v/>
          </cell>
          <cell r="F623" t="str">
            <v/>
          </cell>
          <cell r="G623" t="str">
            <v/>
          </cell>
          <cell r="H623" t="str">
            <v/>
          </cell>
          <cell r="I623" t="str">
            <v/>
          </cell>
          <cell r="J623" t="str">
            <v/>
          </cell>
        </row>
        <row r="624">
          <cell r="D624" t="str">
            <v/>
          </cell>
          <cell r="E624" t="str">
            <v/>
          </cell>
          <cell r="F624" t="str">
            <v/>
          </cell>
          <cell r="G624" t="str">
            <v/>
          </cell>
          <cell r="H624" t="str">
            <v/>
          </cell>
          <cell r="I624" t="str">
            <v/>
          </cell>
          <cell r="J624" t="str">
            <v/>
          </cell>
        </row>
        <row r="625">
          <cell r="D625" t="str">
            <v/>
          </cell>
          <cell r="E625" t="str">
            <v/>
          </cell>
          <cell r="F625" t="str">
            <v/>
          </cell>
          <cell r="G625" t="str">
            <v/>
          </cell>
          <cell r="H625" t="str">
            <v/>
          </cell>
          <cell r="I625" t="str">
            <v/>
          </cell>
          <cell r="J625" t="str">
            <v/>
          </cell>
        </row>
        <row r="626">
          <cell r="D626" t="str">
            <v/>
          </cell>
          <cell r="E626" t="str">
            <v/>
          </cell>
          <cell r="F626" t="str">
            <v/>
          </cell>
          <cell r="G626" t="str">
            <v/>
          </cell>
          <cell r="H626" t="str">
            <v/>
          </cell>
          <cell r="I626" t="str">
            <v/>
          </cell>
          <cell r="J626" t="str">
            <v/>
          </cell>
        </row>
        <row r="627">
          <cell r="D627" t="str">
            <v/>
          </cell>
          <cell r="E627" t="str">
            <v/>
          </cell>
          <cell r="F627" t="str">
            <v/>
          </cell>
          <cell r="G627" t="str">
            <v/>
          </cell>
          <cell r="H627" t="str">
            <v/>
          </cell>
          <cell r="I627" t="str">
            <v/>
          </cell>
          <cell r="J627" t="str">
            <v/>
          </cell>
        </row>
        <row r="628">
          <cell r="D628" t="str">
            <v/>
          </cell>
          <cell r="E628" t="str">
            <v/>
          </cell>
          <cell r="F628" t="str">
            <v/>
          </cell>
          <cell r="G628" t="str">
            <v/>
          </cell>
          <cell r="H628" t="str">
            <v/>
          </cell>
          <cell r="I628" t="str">
            <v/>
          </cell>
          <cell r="J628" t="str">
            <v/>
          </cell>
        </row>
        <row r="629">
          <cell r="D629" t="str">
            <v/>
          </cell>
          <cell r="E629" t="str">
            <v/>
          </cell>
          <cell r="F629" t="str">
            <v/>
          </cell>
          <cell r="G629" t="str">
            <v/>
          </cell>
          <cell r="H629" t="str">
            <v/>
          </cell>
          <cell r="I629" t="str">
            <v/>
          </cell>
          <cell r="J629" t="str">
            <v/>
          </cell>
        </row>
        <row r="630">
          <cell r="D630" t="str">
            <v/>
          </cell>
          <cell r="E630" t="str">
            <v/>
          </cell>
          <cell r="F630" t="str">
            <v/>
          </cell>
          <cell r="G630" t="str">
            <v/>
          </cell>
          <cell r="H630" t="str">
            <v/>
          </cell>
          <cell r="I630" t="str">
            <v/>
          </cell>
          <cell r="J630" t="str">
            <v/>
          </cell>
        </row>
        <row r="631">
          <cell r="D631" t="str">
            <v/>
          </cell>
          <cell r="E631" t="str">
            <v/>
          </cell>
          <cell r="F631" t="str">
            <v/>
          </cell>
          <cell r="G631" t="str">
            <v/>
          </cell>
          <cell r="H631" t="str">
            <v/>
          </cell>
          <cell r="I631" t="str">
            <v/>
          </cell>
          <cell r="J631" t="str">
            <v/>
          </cell>
        </row>
        <row r="632">
          <cell r="D632" t="str">
            <v/>
          </cell>
          <cell r="E632" t="str">
            <v/>
          </cell>
          <cell r="F632" t="str">
            <v/>
          </cell>
          <cell r="G632" t="str">
            <v/>
          </cell>
          <cell r="H632" t="str">
            <v/>
          </cell>
          <cell r="I632" t="str">
            <v/>
          </cell>
          <cell r="J632" t="str">
            <v/>
          </cell>
        </row>
        <row r="633">
          <cell r="D633" t="str">
            <v/>
          </cell>
          <cell r="E633" t="str">
            <v/>
          </cell>
          <cell r="F633" t="str">
            <v/>
          </cell>
          <cell r="G633" t="str">
            <v/>
          </cell>
          <cell r="H633" t="str">
            <v/>
          </cell>
          <cell r="I633" t="str">
            <v/>
          </cell>
          <cell r="J633" t="str">
            <v/>
          </cell>
        </row>
        <row r="634">
          <cell r="D634" t="str">
            <v/>
          </cell>
          <cell r="E634" t="str">
            <v/>
          </cell>
          <cell r="F634" t="str">
            <v/>
          </cell>
          <cell r="G634" t="str">
            <v/>
          </cell>
          <cell r="H634" t="str">
            <v/>
          </cell>
          <cell r="I634" t="str">
            <v/>
          </cell>
          <cell r="J634" t="str">
            <v/>
          </cell>
        </row>
        <row r="635">
          <cell r="D635" t="str">
            <v/>
          </cell>
          <cell r="E635" t="str">
            <v/>
          </cell>
          <cell r="F635" t="str">
            <v/>
          </cell>
          <cell r="G635" t="str">
            <v/>
          </cell>
          <cell r="H635" t="str">
            <v/>
          </cell>
          <cell r="I635" t="str">
            <v/>
          </cell>
          <cell r="J635" t="str">
            <v/>
          </cell>
        </row>
        <row r="636">
          <cell r="D636" t="str">
            <v/>
          </cell>
          <cell r="E636" t="str">
            <v/>
          </cell>
          <cell r="F636" t="str">
            <v/>
          </cell>
          <cell r="G636" t="str">
            <v/>
          </cell>
          <cell r="H636" t="str">
            <v/>
          </cell>
          <cell r="I636" t="str">
            <v/>
          </cell>
          <cell r="J636" t="str">
            <v/>
          </cell>
        </row>
        <row r="637">
          <cell r="D637" t="str">
            <v/>
          </cell>
          <cell r="E637" t="str">
            <v/>
          </cell>
          <cell r="F637" t="str">
            <v/>
          </cell>
          <cell r="G637" t="str">
            <v/>
          </cell>
          <cell r="H637" t="str">
            <v/>
          </cell>
          <cell r="I637" t="str">
            <v/>
          </cell>
          <cell r="J637" t="str">
            <v/>
          </cell>
        </row>
        <row r="638">
          <cell r="D638" t="str">
            <v/>
          </cell>
          <cell r="E638" t="str">
            <v/>
          </cell>
          <cell r="F638" t="str">
            <v/>
          </cell>
          <cell r="G638" t="str">
            <v/>
          </cell>
          <cell r="H638" t="str">
            <v/>
          </cell>
          <cell r="I638" t="str">
            <v/>
          </cell>
          <cell r="J638" t="str">
            <v/>
          </cell>
        </row>
        <row r="639">
          <cell r="D639" t="str">
            <v/>
          </cell>
          <cell r="E639" t="str">
            <v/>
          </cell>
          <cell r="F639" t="str">
            <v/>
          </cell>
          <cell r="G639" t="str">
            <v/>
          </cell>
          <cell r="H639" t="str">
            <v/>
          </cell>
          <cell r="I639" t="str">
            <v/>
          </cell>
          <cell r="J639" t="str">
            <v/>
          </cell>
        </row>
        <row r="640">
          <cell r="D640" t="str">
            <v/>
          </cell>
          <cell r="E640" t="str">
            <v/>
          </cell>
          <cell r="F640" t="str">
            <v/>
          </cell>
          <cell r="G640" t="str">
            <v/>
          </cell>
          <cell r="H640" t="str">
            <v/>
          </cell>
          <cell r="I640" t="str">
            <v/>
          </cell>
          <cell r="J640" t="str">
            <v/>
          </cell>
        </row>
        <row r="641">
          <cell r="D641" t="str">
            <v/>
          </cell>
          <cell r="E641" t="str">
            <v/>
          </cell>
          <cell r="F641" t="str">
            <v/>
          </cell>
          <cell r="G641" t="str">
            <v/>
          </cell>
          <cell r="H641" t="str">
            <v/>
          </cell>
          <cell r="I641" t="str">
            <v/>
          </cell>
          <cell r="J641" t="str">
            <v/>
          </cell>
        </row>
        <row r="642">
          <cell r="D642" t="str">
            <v/>
          </cell>
          <cell r="E642" t="str">
            <v/>
          </cell>
          <cell r="F642" t="str">
            <v/>
          </cell>
          <cell r="G642" t="str">
            <v/>
          </cell>
          <cell r="H642" t="str">
            <v/>
          </cell>
          <cell r="I642" t="str">
            <v/>
          </cell>
          <cell r="J642" t="str">
            <v/>
          </cell>
        </row>
        <row r="643">
          <cell r="D643" t="str">
            <v/>
          </cell>
          <cell r="E643" t="str">
            <v/>
          </cell>
          <cell r="F643" t="str">
            <v/>
          </cell>
          <cell r="G643" t="str">
            <v/>
          </cell>
          <cell r="H643" t="str">
            <v/>
          </cell>
          <cell r="I643" t="str">
            <v/>
          </cell>
          <cell r="J643" t="str">
            <v/>
          </cell>
        </row>
        <row r="644">
          <cell r="D644" t="str">
            <v/>
          </cell>
          <cell r="E644" t="str">
            <v/>
          </cell>
          <cell r="F644" t="str">
            <v/>
          </cell>
          <cell r="G644" t="str">
            <v/>
          </cell>
          <cell r="H644" t="str">
            <v/>
          </cell>
          <cell r="I644" t="str">
            <v/>
          </cell>
          <cell r="J644" t="str">
            <v/>
          </cell>
        </row>
        <row r="645">
          <cell r="D645" t="str">
            <v/>
          </cell>
          <cell r="E645" t="str">
            <v/>
          </cell>
          <cell r="F645" t="str">
            <v/>
          </cell>
          <cell r="G645" t="str">
            <v/>
          </cell>
          <cell r="H645" t="str">
            <v/>
          </cell>
          <cell r="I645" t="str">
            <v/>
          </cell>
          <cell r="J645" t="str">
            <v/>
          </cell>
        </row>
        <row r="646">
          <cell r="D646" t="str">
            <v/>
          </cell>
          <cell r="E646" t="str">
            <v/>
          </cell>
          <cell r="F646" t="str">
            <v/>
          </cell>
          <cell r="G646" t="str">
            <v/>
          </cell>
          <cell r="H646" t="str">
            <v/>
          </cell>
          <cell r="I646" t="str">
            <v/>
          </cell>
          <cell r="J646" t="str">
            <v/>
          </cell>
        </row>
        <row r="647">
          <cell r="D647" t="str">
            <v/>
          </cell>
          <cell r="E647" t="str">
            <v/>
          </cell>
          <cell r="F647" t="str">
            <v/>
          </cell>
          <cell r="G647" t="str">
            <v/>
          </cell>
          <cell r="H647" t="str">
            <v/>
          </cell>
          <cell r="I647" t="str">
            <v/>
          </cell>
          <cell r="J647" t="str">
            <v/>
          </cell>
        </row>
        <row r="648">
          <cell r="D648" t="str">
            <v/>
          </cell>
          <cell r="E648" t="str">
            <v/>
          </cell>
          <cell r="F648" t="str">
            <v/>
          </cell>
          <cell r="G648" t="str">
            <v/>
          </cell>
          <cell r="H648" t="str">
            <v/>
          </cell>
          <cell r="I648" t="str">
            <v/>
          </cell>
          <cell r="J648" t="str">
            <v/>
          </cell>
        </row>
        <row r="649">
          <cell r="D649" t="str">
            <v/>
          </cell>
          <cell r="E649" t="str">
            <v/>
          </cell>
          <cell r="F649" t="str">
            <v/>
          </cell>
          <cell r="G649" t="str">
            <v/>
          </cell>
          <cell r="H649" t="str">
            <v/>
          </cell>
          <cell r="I649" t="str">
            <v/>
          </cell>
          <cell r="J649" t="str">
            <v/>
          </cell>
        </row>
        <row r="650">
          <cell r="D650" t="str">
            <v/>
          </cell>
          <cell r="E650" t="str">
            <v/>
          </cell>
          <cell r="F650" t="str">
            <v/>
          </cell>
          <cell r="G650" t="str">
            <v/>
          </cell>
          <cell r="H650" t="str">
            <v/>
          </cell>
          <cell r="I650" t="str">
            <v/>
          </cell>
          <cell r="J650" t="str">
            <v/>
          </cell>
        </row>
        <row r="651">
          <cell r="D651" t="str">
            <v/>
          </cell>
          <cell r="E651" t="str">
            <v/>
          </cell>
          <cell r="F651" t="str">
            <v/>
          </cell>
          <cell r="G651" t="str">
            <v/>
          </cell>
          <cell r="H651" t="str">
            <v/>
          </cell>
          <cell r="I651" t="str">
            <v/>
          </cell>
          <cell r="J651" t="str">
            <v/>
          </cell>
        </row>
        <row r="652">
          <cell r="D652" t="str">
            <v/>
          </cell>
          <cell r="E652" t="str">
            <v/>
          </cell>
          <cell r="F652" t="str">
            <v/>
          </cell>
          <cell r="G652" t="str">
            <v/>
          </cell>
          <cell r="H652" t="str">
            <v/>
          </cell>
          <cell r="I652" t="str">
            <v/>
          </cell>
          <cell r="J652" t="str">
            <v/>
          </cell>
        </row>
        <row r="653">
          <cell r="D653" t="str">
            <v/>
          </cell>
          <cell r="E653" t="str">
            <v/>
          </cell>
          <cell r="F653" t="str">
            <v/>
          </cell>
          <cell r="G653" t="str">
            <v/>
          </cell>
          <cell r="H653" t="str">
            <v/>
          </cell>
          <cell r="I653" t="str">
            <v/>
          </cell>
          <cell r="J653" t="str">
            <v/>
          </cell>
        </row>
        <row r="654">
          <cell r="D654" t="str">
            <v/>
          </cell>
          <cell r="E654" t="str">
            <v/>
          </cell>
          <cell r="F654" t="str">
            <v/>
          </cell>
          <cell r="G654" t="str">
            <v/>
          </cell>
          <cell r="H654" t="str">
            <v/>
          </cell>
          <cell r="I654" t="str">
            <v/>
          </cell>
          <cell r="J654" t="str">
            <v/>
          </cell>
        </row>
        <row r="655">
          <cell r="D655" t="str">
            <v/>
          </cell>
          <cell r="E655" t="str">
            <v/>
          </cell>
          <cell r="F655" t="str">
            <v/>
          </cell>
          <cell r="G655" t="str">
            <v/>
          </cell>
          <cell r="H655" t="str">
            <v/>
          </cell>
          <cell r="I655" t="str">
            <v/>
          </cell>
          <cell r="J655" t="str">
            <v/>
          </cell>
        </row>
        <row r="656">
          <cell r="D656" t="str">
            <v/>
          </cell>
          <cell r="E656" t="str">
            <v/>
          </cell>
          <cell r="F656" t="str">
            <v/>
          </cell>
          <cell r="G656" t="str">
            <v/>
          </cell>
          <cell r="H656" t="str">
            <v/>
          </cell>
          <cell r="I656" t="str">
            <v/>
          </cell>
          <cell r="J656" t="str">
            <v/>
          </cell>
        </row>
        <row r="657">
          <cell r="D657" t="str">
            <v/>
          </cell>
          <cell r="E657" t="str">
            <v/>
          </cell>
          <cell r="F657" t="str">
            <v/>
          </cell>
          <cell r="G657" t="str">
            <v/>
          </cell>
          <cell r="H657" t="str">
            <v/>
          </cell>
          <cell r="I657" t="str">
            <v/>
          </cell>
          <cell r="J657" t="str">
            <v/>
          </cell>
        </row>
        <row r="658">
          <cell r="D658" t="str">
            <v/>
          </cell>
          <cell r="E658" t="str">
            <v/>
          </cell>
          <cell r="F658" t="str">
            <v/>
          </cell>
          <cell r="G658" t="str">
            <v/>
          </cell>
          <cell r="H658" t="str">
            <v/>
          </cell>
          <cell r="I658" t="str">
            <v/>
          </cell>
          <cell r="J658" t="str">
            <v/>
          </cell>
        </row>
        <row r="659">
          <cell r="D659" t="str">
            <v/>
          </cell>
          <cell r="E659" t="str">
            <v/>
          </cell>
          <cell r="F659" t="str">
            <v/>
          </cell>
          <cell r="G659" t="str">
            <v/>
          </cell>
          <cell r="H659" t="str">
            <v/>
          </cell>
          <cell r="I659" t="str">
            <v/>
          </cell>
          <cell r="J659" t="str">
            <v/>
          </cell>
        </row>
        <row r="660">
          <cell r="D660" t="str">
            <v/>
          </cell>
          <cell r="E660" t="str">
            <v/>
          </cell>
          <cell r="F660" t="str">
            <v/>
          </cell>
          <cell r="G660" t="str">
            <v/>
          </cell>
          <cell r="H660" t="str">
            <v/>
          </cell>
          <cell r="I660" t="str">
            <v/>
          </cell>
          <cell r="J660" t="str">
            <v/>
          </cell>
        </row>
        <row r="661">
          <cell r="D661" t="str">
            <v/>
          </cell>
          <cell r="E661" t="str">
            <v/>
          </cell>
          <cell r="F661" t="str">
            <v/>
          </cell>
          <cell r="G661" t="str">
            <v/>
          </cell>
          <cell r="H661" t="str">
            <v/>
          </cell>
          <cell r="I661" t="str">
            <v/>
          </cell>
          <cell r="J661" t="str">
            <v/>
          </cell>
        </row>
        <row r="662">
          <cell r="D662" t="str">
            <v/>
          </cell>
          <cell r="E662" t="str">
            <v/>
          </cell>
          <cell r="F662" t="str">
            <v/>
          </cell>
          <cell r="G662" t="str">
            <v/>
          </cell>
          <cell r="H662" t="str">
            <v/>
          </cell>
          <cell r="I662" t="str">
            <v/>
          </cell>
          <cell r="J662" t="str">
            <v/>
          </cell>
        </row>
        <row r="663">
          <cell r="D663" t="str">
            <v/>
          </cell>
          <cell r="E663" t="str">
            <v/>
          </cell>
          <cell r="F663" t="str">
            <v/>
          </cell>
          <cell r="G663" t="str">
            <v/>
          </cell>
          <cell r="H663" t="str">
            <v/>
          </cell>
          <cell r="I663" t="str">
            <v/>
          </cell>
          <cell r="J663" t="str">
            <v/>
          </cell>
        </row>
        <row r="664">
          <cell r="D664" t="str">
            <v/>
          </cell>
          <cell r="E664" t="str">
            <v/>
          </cell>
          <cell r="F664" t="str">
            <v/>
          </cell>
          <cell r="G664" t="str">
            <v/>
          </cell>
          <cell r="H664" t="str">
            <v/>
          </cell>
          <cell r="I664" t="str">
            <v/>
          </cell>
          <cell r="J664" t="str">
            <v/>
          </cell>
        </row>
        <row r="665">
          <cell r="D665" t="str">
            <v/>
          </cell>
          <cell r="E665" t="str">
            <v/>
          </cell>
          <cell r="F665" t="str">
            <v/>
          </cell>
          <cell r="G665" t="str">
            <v/>
          </cell>
          <cell r="H665" t="str">
            <v/>
          </cell>
          <cell r="I665" t="str">
            <v/>
          </cell>
          <cell r="J665" t="str">
            <v/>
          </cell>
        </row>
        <row r="666">
          <cell r="D666" t="str">
            <v/>
          </cell>
          <cell r="E666" t="str">
            <v/>
          </cell>
          <cell r="F666" t="str">
            <v/>
          </cell>
          <cell r="G666" t="str">
            <v/>
          </cell>
          <cell r="H666" t="str">
            <v/>
          </cell>
          <cell r="I666" t="str">
            <v/>
          </cell>
          <cell r="J666" t="str">
            <v/>
          </cell>
        </row>
        <row r="667">
          <cell r="D667" t="str">
            <v/>
          </cell>
          <cell r="E667" t="str">
            <v/>
          </cell>
          <cell r="F667" t="str">
            <v/>
          </cell>
          <cell r="G667" t="str">
            <v/>
          </cell>
          <cell r="H667" t="str">
            <v/>
          </cell>
          <cell r="I667" t="str">
            <v/>
          </cell>
          <cell r="J667" t="str">
            <v/>
          </cell>
        </row>
        <row r="668">
          <cell r="D668" t="str">
            <v/>
          </cell>
          <cell r="E668" t="str">
            <v/>
          </cell>
          <cell r="F668" t="str">
            <v/>
          </cell>
          <cell r="G668" t="str">
            <v/>
          </cell>
          <cell r="H668" t="str">
            <v/>
          </cell>
          <cell r="I668" t="str">
            <v/>
          </cell>
          <cell r="J668" t="str">
            <v/>
          </cell>
        </row>
        <row r="669">
          <cell r="D669" t="str">
            <v/>
          </cell>
          <cell r="E669" t="str">
            <v/>
          </cell>
          <cell r="F669" t="str">
            <v/>
          </cell>
          <cell r="G669" t="str">
            <v/>
          </cell>
          <cell r="H669" t="str">
            <v/>
          </cell>
          <cell r="I669" t="str">
            <v/>
          </cell>
          <cell r="J669" t="str">
            <v/>
          </cell>
        </row>
        <row r="670">
          <cell r="D670" t="str">
            <v/>
          </cell>
          <cell r="E670" t="str">
            <v/>
          </cell>
          <cell r="F670" t="str">
            <v/>
          </cell>
          <cell r="G670" t="str">
            <v/>
          </cell>
          <cell r="H670" t="str">
            <v/>
          </cell>
          <cell r="I670" t="str">
            <v/>
          </cell>
          <cell r="J670" t="str">
            <v/>
          </cell>
        </row>
        <row r="671">
          <cell r="D671" t="str">
            <v/>
          </cell>
          <cell r="E671" t="str">
            <v/>
          </cell>
          <cell r="F671" t="str">
            <v/>
          </cell>
          <cell r="G671" t="str">
            <v/>
          </cell>
          <cell r="H671" t="str">
            <v/>
          </cell>
          <cell r="I671" t="str">
            <v/>
          </cell>
          <cell r="J671" t="str">
            <v/>
          </cell>
        </row>
        <row r="672">
          <cell r="D672" t="str">
            <v/>
          </cell>
          <cell r="E672" t="str">
            <v/>
          </cell>
          <cell r="F672" t="str">
            <v/>
          </cell>
          <cell r="G672" t="str">
            <v/>
          </cell>
          <cell r="H672" t="str">
            <v/>
          </cell>
          <cell r="I672" t="str">
            <v/>
          </cell>
          <cell r="J672" t="str">
            <v/>
          </cell>
        </row>
        <row r="673">
          <cell r="D673" t="str">
            <v/>
          </cell>
          <cell r="E673" t="str">
            <v/>
          </cell>
          <cell r="F673" t="str">
            <v/>
          </cell>
          <cell r="G673" t="str">
            <v/>
          </cell>
          <cell r="H673" t="str">
            <v/>
          </cell>
          <cell r="I673" t="str">
            <v/>
          </cell>
          <cell r="J673" t="str">
            <v/>
          </cell>
        </row>
        <row r="674">
          <cell r="D674" t="str">
            <v/>
          </cell>
          <cell r="E674" t="str">
            <v/>
          </cell>
          <cell r="F674" t="str">
            <v/>
          </cell>
          <cell r="G674" t="str">
            <v/>
          </cell>
          <cell r="H674" t="str">
            <v/>
          </cell>
          <cell r="I674" t="str">
            <v/>
          </cell>
          <cell r="J674" t="str">
            <v/>
          </cell>
        </row>
        <row r="675">
          <cell r="D675" t="str">
            <v/>
          </cell>
          <cell r="E675" t="str">
            <v/>
          </cell>
          <cell r="F675" t="str">
            <v/>
          </cell>
          <cell r="G675" t="str">
            <v/>
          </cell>
          <cell r="H675" t="str">
            <v/>
          </cell>
          <cell r="I675" t="str">
            <v/>
          </cell>
          <cell r="J675" t="str">
            <v/>
          </cell>
        </row>
        <row r="676">
          <cell r="D676" t="str">
            <v/>
          </cell>
          <cell r="E676" t="str">
            <v/>
          </cell>
          <cell r="F676" t="str">
            <v/>
          </cell>
          <cell r="G676" t="str">
            <v/>
          </cell>
          <cell r="H676" t="str">
            <v/>
          </cell>
          <cell r="I676" t="str">
            <v/>
          </cell>
          <cell r="J676" t="str">
            <v/>
          </cell>
        </row>
        <row r="677">
          <cell r="D677" t="str">
            <v/>
          </cell>
          <cell r="E677" t="str">
            <v/>
          </cell>
          <cell r="F677" t="str">
            <v/>
          </cell>
          <cell r="G677" t="str">
            <v/>
          </cell>
          <cell r="H677" t="str">
            <v/>
          </cell>
          <cell r="I677" t="str">
            <v/>
          </cell>
          <cell r="J677" t="str">
            <v/>
          </cell>
        </row>
        <row r="678">
          <cell r="D678" t="str">
            <v/>
          </cell>
          <cell r="E678" t="str">
            <v/>
          </cell>
          <cell r="F678" t="str">
            <v/>
          </cell>
          <cell r="G678" t="str">
            <v/>
          </cell>
          <cell r="H678" t="str">
            <v/>
          </cell>
          <cell r="I678" t="str">
            <v/>
          </cell>
          <cell r="J678" t="str">
            <v/>
          </cell>
        </row>
        <row r="679">
          <cell r="D679" t="str">
            <v/>
          </cell>
          <cell r="E679" t="str">
            <v/>
          </cell>
          <cell r="F679" t="str">
            <v/>
          </cell>
          <cell r="G679" t="str">
            <v/>
          </cell>
          <cell r="H679" t="str">
            <v/>
          </cell>
          <cell r="I679" t="str">
            <v/>
          </cell>
          <cell r="J679" t="str">
            <v/>
          </cell>
        </row>
        <row r="680">
          <cell r="D680" t="str">
            <v/>
          </cell>
          <cell r="E680" t="str">
            <v/>
          </cell>
          <cell r="F680" t="str">
            <v/>
          </cell>
          <cell r="G680" t="str">
            <v/>
          </cell>
          <cell r="H680" t="str">
            <v/>
          </cell>
          <cell r="I680" t="str">
            <v/>
          </cell>
          <cell r="J680" t="str">
            <v/>
          </cell>
        </row>
        <row r="681">
          <cell r="D681" t="str">
            <v/>
          </cell>
          <cell r="E681" t="str">
            <v/>
          </cell>
          <cell r="F681" t="str">
            <v/>
          </cell>
          <cell r="G681" t="str">
            <v/>
          </cell>
          <cell r="H681" t="str">
            <v/>
          </cell>
          <cell r="I681" t="str">
            <v/>
          </cell>
          <cell r="J681" t="str">
            <v/>
          </cell>
        </row>
        <row r="682">
          <cell r="D682" t="str">
            <v/>
          </cell>
          <cell r="E682" t="str">
            <v/>
          </cell>
          <cell r="F682" t="str">
            <v/>
          </cell>
          <cell r="G682" t="str">
            <v/>
          </cell>
          <cell r="H682" t="str">
            <v/>
          </cell>
          <cell r="I682" t="str">
            <v/>
          </cell>
          <cell r="J682" t="str">
            <v/>
          </cell>
        </row>
        <row r="683">
          <cell r="D683" t="str">
            <v/>
          </cell>
          <cell r="E683" t="str">
            <v/>
          </cell>
          <cell r="F683" t="str">
            <v/>
          </cell>
          <cell r="G683" t="str">
            <v/>
          </cell>
          <cell r="H683" t="str">
            <v/>
          </cell>
          <cell r="I683" t="str">
            <v/>
          </cell>
          <cell r="J683" t="str">
            <v/>
          </cell>
        </row>
        <row r="684">
          <cell r="D684" t="str">
            <v/>
          </cell>
          <cell r="E684" t="str">
            <v/>
          </cell>
          <cell r="F684" t="str">
            <v/>
          </cell>
          <cell r="G684" t="str">
            <v/>
          </cell>
          <cell r="H684" t="str">
            <v/>
          </cell>
          <cell r="I684" t="str">
            <v/>
          </cell>
          <cell r="J684" t="str">
            <v/>
          </cell>
        </row>
        <row r="685">
          <cell r="D685" t="str">
            <v/>
          </cell>
          <cell r="E685" t="str">
            <v/>
          </cell>
          <cell r="F685" t="str">
            <v/>
          </cell>
          <cell r="G685" t="str">
            <v/>
          </cell>
          <cell r="H685" t="str">
            <v/>
          </cell>
          <cell r="I685" t="str">
            <v/>
          </cell>
          <cell r="J685" t="str">
            <v/>
          </cell>
        </row>
        <row r="686">
          <cell r="D686" t="str">
            <v/>
          </cell>
          <cell r="E686" t="str">
            <v/>
          </cell>
          <cell r="F686" t="str">
            <v/>
          </cell>
          <cell r="G686" t="str">
            <v/>
          </cell>
          <cell r="H686" t="str">
            <v/>
          </cell>
          <cell r="I686" t="str">
            <v/>
          </cell>
          <cell r="J686" t="str">
            <v/>
          </cell>
        </row>
        <row r="687">
          <cell r="D687" t="str">
            <v/>
          </cell>
          <cell r="E687" t="str">
            <v/>
          </cell>
          <cell r="F687" t="str">
            <v/>
          </cell>
          <cell r="G687" t="str">
            <v/>
          </cell>
          <cell r="H687" t="str">
            <v/>
          </cell>
          <cell r="I687" t="str">
            <v/>
          </cell>
          <cell r="J687" t="str">
            <v/>
          </cell>
        </row>
        <row r="688">
          <cell r="D688" t="str">
            <v/>
          </cell>
          <cell r="E688" t="str">
            <v/>
          </cell>
          <cell r="F688" t="str">
            <v/>
          </cell>
          <cell r="G688" t="str">
            <v/>
          </cell>
          <cell r="H688" t="str">
            <v/>
          </cell>
          <cell r="I688" t="str">
            <v/>
          </cell>
          <cell r="J688" t="str">
            <v/>
          </cell>
        </row>
        <row r="689">
          <cell r="D689" t="str">
            <v/>
          </cell>
          <cell r="E689" t="str">
            <v/>
          </cell>
          <cell r="F689" t="str">
            <v/>
          </cell>
          <cell r="G689" t="str">
            <v/>
          </cell>
          <cell r="H689" t="str">
            <v/>
          </cell>
          <cell r="I689" t="str">
            <v/>
          </cell>
          <cell r="J689" t="str">
            <v/>
          </cell>
        </row>
        <row r="690">
          <cell r="D690" t="str">
            <v/>
          </cell>
          <cell r="E690" t="str">
            <v/>
          </cell>
          <cell r="F690" t="str">
            <v/>
          </cell>
          <cell r="G690" t="str">
            <v/>
          </cell>
          <cell r="H690" t="str">
            <v/>
          </cell>
          <cell r="I690" t="str">
            <v/>
          </cell>
          <cell r="J690" t="str">
            <v/>
          </cell>
        </row>
        <row r="691">
          <cell r="D691" t="str">
            <v/>
          </cell>
          <cell r="E691" t="str">
            <v/>
          </cell>
          <cell r="F691" t="str">
            <v/>
          </cell>
          <cell r="G691" t="str">
            <v/>
          </cell>
          <cell r="H691" t="str">
            <v/>
          </cell>
          <cell r="I691" t="str">
            <v/>
          </cell>
          <cell r="J691" t="str">
            <v/>
          </cell>
        </row>
        <row r="692">
          <cell r="D692" t="str">
            <v/>
          </cell>
          <cell r="E692" t="str">
            <v/>
          </cell>
          <cell r="F692" t="str">
            <v/>
          </cell>
          <cell r="G692" t="str">
            <v/>
          </cell>
          <cell r="H692" t="str">
            <v/>
          </cell>
          <cell r="I692" t="str">
            <v/>
          </cell>
          <cell r="J692" t="str">
            <v/>
          </cell>
        </row>
        <row r="693">
          <cell r="D693" t="str">
            <v/>
          </cell>
          <cell r="E693" t="str">
            <v/>
          </cell>
          <cell r="F693" t="str">
            <v/>
          </cell>
          <cell r="G693" t="str">
            <v/>
          </cell>
          <cell r="H693" t="str">
            <v/>
          </cell>
          <cell r="I693" t="str">
            <v/>
          </cell>
          <cell r="J693" t="str">
            <v/>
          </cell>
        </row>
        <row r="694">
          <cell r="D694" t="str">
            <v/>
          </cell>
          <cell r="E694" t="str">
            <v/>
          </cell>
          <cell r="F694" t="str">
            <v/>
          </cell>
          <cell r="G694" t="str">
            <v/>
          </cell>
          <cell r="H694" t="str">
            <v/>
          </cell>
          <cell r="I694" t="str">
            <v/>
          </cell>
          <cell r="J694" t="str">
            <v/>
          </cell>
        </row>
        <row r="695">
          <cell r="D695" t="str">
            <v/>
          </cell>
          <cell r="E695" t="str">
            <v/>
          </cell>
          <cell r="F695" t="str">
            <v/>
          </cell>
          <cell r="G695" t="str">
            <v/>
          </cell>
          <cell r="H695" t="str">
            <v/>
          </cell>
          <cell r="I695" t="str">
            <v/>
          </cell>
          <cell r="J695" t="str">
            <v/>
          </cell>
        </row>
        <row r="696">
          <cell r="D696" t="str">
            <v/>
          </cell>
          <cell r="E696" t="str">
            <v/>
          </cell>
          <cell r="F696" t="str">
            <v/>
          </cell>
          <cell r="G696" t="str">
            <v/>
          </cell>
          <cell r="H696" t="str">
            <v/>
          </cell>
          <cell r="I696" t="str">
            <v/>
          </cell>
          <cell r="J696" t="str">
            <v/>
          </cell>
        </row>
        <row r="697">
          <cell r="D697" t="str">
            <v/>
          </cell>
          <cell r="E697" t="str">
            <v/>
          </cell>
          <cell r="F697" t="str">
            <v/>
          </cell>
          <cell r="G697" t="str">
            <v/>
          </cell>
          <cell r="H697" t="str">
            <v/>
          </cell>
          <cell r="I697" t="str">
            <v/>
          </cell>
          <cell r="J697" t="str">
            <v/>
          </cell>
        </row>
        <row r="698">
          <cell r="D698" t="str">
            <v/>
          </cell>
          <cell r="E698" t="str">
            <v/>
          </cell>
          <cell r="F698" t="str">
            <v/>
          </cell>
          <cell r="G698" t="str">
            <v/>
          </cell>
          <cell r="H698" t="str">
            <v/>
          </cell>
          <cell r="I698" t="str">
            <v/>
          </cell>
          <cell r="J698" t="str">
            <v/>
          </cell>
        </row>
        <row r="699">
          <cell r="D699" t="str">
            <v/>
          </cell>
          <cell r="E699" t="str">
            <v/>
          </cell>
          <cell r="F699" t="str">
            <v/>
          </cell>
          <cell r="G699" t="str">
            <v/>
          </cell>
          <cell r="H699" t="str">
            <v/>
          </cell>
          <cell r="I699" t="str">
            <v/>
          </cell>
          <cell r="J699" t="str">
            <v/>
          </cell>
        </row>
        <row r="700">
          <cell r="D700" t="str">
            <v/>
          </cell>
          <cell r="E700" t="str">
            <v/>
          </cell>
          <cell r="F700" t="str">
            <v/>
          </cell>
          <cell r="G700" t="str">
            <v/>
          </cell>
          <cell r="H700" t="str">
            <v/>
          </cell>
          <cell r="I700" t="str">
            <v/>
          </cell>
          <cell r="J700" t="str">
            <v/>
          </cell>
        </row>
        <row r="701">
          <cell r="D701" t="str">
            <v/>
          </cell>
          <cell r="E701" t="str">
            <v/>
          </cell>
          <cell r="F701" t="str">
            <v/>
          </cell>
          <cell r="G701" t="str">
            <v/>
          </cell>
          <cell r="H701" t="str">
            <v/>
          </cell>
          <cell r="I701" t="str">
            <v/>
          </cell>
          <cell r="J701" t="str">
            <v/>
          </cell>
        </row>
        <row r="702">
          <cell r="D702" t="str">
            <v/>
          </cell>
          <cell r="E702" t="str">
            <v/>
          </cell>
          <cell r="F702" t="str">
            <v/>
          </cell>
          <cell r="G702" t="str">
            <v/>
          </cell>
          <cell r="H702" t="str">
            <v/>
          </cell>
          <cell r="I702" t="str">
            <v/>
          </cell>
          <cell r="J702" t="str">
            <v/>
          </cell>
        </row>
        <row r="703">
          <cell r="D703" t="str">
            <v/>
          </cell>
          <cell r="E703" t="str">
            <v/>
          </cell>
          <cell r="F703" t="str">
            <v/>
          </cell>
          <cell r="G703" t="str">
            <v/>
          </cell>
          <cell r="H703" t="str">
            <v/>
          </cell>
          <cell r="I703" t="str">
            <v/>
          </cell>
          <cell r="J703" t="str">
            <v/>
          </cell>
        </row>
        <row r="704">
          <cell r="D704" t="str">
            <v/>
          </cell>
          <cell r="E704" t="str">
            <v/>
          </cell>
          <cell r="F704" t="str">
            <v/>
          </cell>
          <cell r="G704" t="str">
            <v/>
          </cell>
          <cell r="H704" t="str">
            <v/>
          </cell>
          <cell r="I704" t="str">
            <v/>
          </cell>
          <cell r="J704" t="str">
            <v/>
          </cell>
        </row>
        <row r="705">
          <cell r="D705" t="str">
            <v/>
          </cell>
          <cell r="E705" t="str">
            <v/>
          </cell>
          <cell r="F705" t="str">
            <v/>
          </cell>
          <cell r="G705" t="str">
            <v/>
          </cell>
          <cell r="H705" t="str">
            <v/>
          </cell>
          <cell r="I705" t="str">
            <v/>
          </cell>
          <cell r="J705" t="str">
            <v/>
          </cell>
        </row>
        <row r="706">
          <cell r="D706" t="str">
            <v/>
          </cell>
          <cell r="E706" t="str">
            <v/>
          </cell>
          <cell r="F706" t="str">
            <v/>
          </cell>
          <cell r="G706" t="str">
            <v/>
          </cell>
          <cell r="H706" t="str">
            <v/>
          </cell>
          <cell r="I706" t="str">
            <v/>
          </cell>
          <cell r="J706" t="str">
            <v/>
          </cell>
        </row>
        <row r="707">
          <cell r="D707" t="str">
            <v/>
          </cell>
          <cell r="E707" t="str">
            <v/>
          </cell>
          <cell r="F707" t="str">
            <v/>
          </cell>
          <cell r="G707" t="str">
            <v/>
          </cell>
          <cell r="H707" t="str">
            <v/>
          </cell>
          <cell r="I707" t="str">
            <v/>
          </cell>
          <cell r="J707" t="str">
            <v/>
          </cell>
        </row>
        <row r="708">
          <cell r="D708" t="str">
            <v/>
          </cell>
          <cell r="E708" t="str">
            <v/>
          </cell>
          <cell r="F708" t="str">
            <v/>
          </cell>
          <cell r="G708" t="str">
            <v/>
          </cell>
          <cell r="H708" t="str">
            <v/>
          </cell>
          <cell r="I708" t="str">
            <v/>
          </cell>
          <cell r="J708" t="str">
            <v/>
          </cell>
        </row>
        <row r="709">
          <cell r="D709" t="str">
            <v/>
          </cell>
          <cell r="E709" t="str">
            <v/>
          </cell>
          <cell r="F709" t="str">
            <v/>
          </cell>
          <cell r="G709" t="str">
            <v/>
          </cell>
          <cell r="H709" t="str">
            <v/>
          </cell>
          <cell r="I709" t="str">
            <v/>
          </cell>
          <cell r="J709" t="str">
            <v/>
          </cell>
        </row>
        <row r="710">
          <cell r="D710" t="str">
            <v/>
          </cell>
          <cell r="E710" t="str">
            <v/>
          </cell>
          <cell r="F710" t="str">
            <v/>
          </cell>
          <cell r="G710" t="str">
            <v/>
          </cell>
          <cell r="H710" t="str">
            <v/>
          </cell>
          <cell r="I710" t="str">
            <v/>
          </cell>
          <cell r="J710" t="str">
            <v/>
          </cell>
        </row>
        <row r="711">
          <cell r="D711" t="str">
            <v/>
          </cell>
          <cell r="E711" t="str">
            <v/>
          </cell>
          <cell r="F711" t="str">
            <v/>
          </cell>
          <cell r="G711" t="str">
            <v/>
          </cell>
          <cell r="H711" t="str">
            <v/>
          </cell>
          <cell r="I711" t="str">
            <v/>
          </cell>
          <cell r="J711" t="str">
            <v/>
          </cell>
        </row>
        <row r="712">
          <cell r="D712" t="str">
            <v/>
          </cell>
          <cell r="E712" t="str">
            <v/>
          </cell>
          <cell r="F712" t="str">
            <v/>
          </cell>
          <cell r="G712" t="str">
            <v/>
          </cell>
          <cell r="H712" t="str">
            <v/>
          </cell>
          <cell r="I712" t="str">
            <v/>
          </cell>
          <cell r="J712" t="str">
            <v/>
          </cell>
        </row>
        <row r="713">
          <cell r="D713" t="str">
            <v/>
          </cell>
          <cell r="E713" t="str">
            <v/>
          </cell>
          <cell r="F713" t="str">
            <v/>
          </cell>
          <cell r="G713" t="str">
            <v/>
          </cell>
          <cell r="H713" t="str">
            <v/>
          </cell>
          <cell r="I713" t="str">
            <v/>
          </cell>
          <cell r="J713" t="str">
            <v/>
          </cell>
        </row>
        <row r="714">
          <cell r="D714" t="str">
            <v/>
          </cell>
          <cell r="E714" t="str">
            <v/>
          </cell>
          <cell r="F714" t="str">
            <v/>
          </cell>
          <cell r="G714" t="str">
            <v/>
          </cell>
          <cell r="H714" t="str">
            <v/>
          </cell>
          <cell r="I714" t="str">
            <v/>
          </cell>
          <cell r="J714" t="str">
            <v/>
          </cell>
        </row>
        <row r="715">
          <cell r="D715" t="str">
            <v/>
          </cell>
          <cell r="E715" t="str">
            <v/>
          </cell>
          <cell r="F715" t="str">
            <v/>
          </cell>
          <cell r="G715" t="str">
            <v/>
          </cell>
          <cell r="H715" t="str">
            <v/>
          </cell>
          <cell r="I715" t="str">
            <v/>
          </cell>
          <cell r="J715" t="str">
            <v/>
          </cell>
        </row>
        <row r="716">
          <cell r="D716" t="str">
            <v/>
          </cell>
          <cell r="E716" t="str">
            <v/>
          </cell>
          <cell r="F716" t="str">
            <v/>
          </cell>
          <cell r="G716" t="str">
            <v/>
          </cell>
          <cell r="H716" t="str">
            <v/>
          </cell>
          <cell r="I716" t="str">
            <v/>
          </cell>
          <cell r="J716" t="str">
            <v/>
          </cell>
        </row>
        <row r="717">
          <cell r="D717" t="str">
            <v/>
          </cell>
          <cell r="E717" t="str">
            <v/>
          </cell>
          <cell r="F717" t="str">
            <v/>
          </cell>
          <cell r="G717" t="str">
            <v/>
          </cell>
          <cell r="H717" t="str">
            <v/>
          </cell>
          <cell r="I717" t="str">
            <v/>
          </cell>
          <cell r="J717" t="str">
            <v/>
          </cell>
        </row>
        <row r="718">
          <cell r="D718" t="str">
            <v/>
          </cell>
          <cell r="E718" t="str">
            <v/>
          </cell>
          <cell r="F718" t="str">
            <v/>
          </cell>
          <cell r="G718" t="str">
            <v/>
          </cell>
          <cell r="H718" t="str">
            <v/>
          </cell>
          <cell r="I718" t="str">
            <v/>
          </cell>
          <cell r="J718" t="str">
            <v/>
          </cell>
        </row>
        <row r="719">
          <cell r="D719" t="str">
            <v/>
          </cell>
          <cell r="E719" t="str">
            <v/>
          </cell>
          <cell r="F719" t="str">
            <v/>
          </cell>
          <cell r="G719" t="str">
            <v/>
          </cell>
          <cell r="H719" t="str">
            <v/>
          </cell>
          <cell r="I719" t="str">
            <v/>
          </cell>
          <cell r="J719" t="str">
            <v/>
          </cell>
        </row>
        <row r="720">
          <cell r="D720" t="str">
            <v/>
          </cell>
          <cell r="E720" t="str">
            <v/>
          </cell>
          <cell r="F720" t="str">
            <v/>
          </cell>
          <cell r="G720" t="str">
            <v/>
          </cell>
          <cell r="H720" t="str">
            <v/>
          </cell>
          <cell r="I720" t="str">
            <v/>
          </cell>
          <cell r="J720" t="str">
            <v/>
          </cell>
        </row>
        <row r="721">
          <cell r="D721" t="str">
            <v/>
          </cell>
          <cell r="E721" t="str">
            <v/>
          </cell>
          <cell r="F721" t="str">
            <v/>
          </cell>
          <cell r="G721" t="str">
            <v/>
          </cell>
          <cell r="H721" t="str">
            <v/>
          </cell>
          <cell r="I721" t="str">
            <v/>
          </cell>
          <cell r="J721" t="str">
            <v/>
          </cell>
        </row>
        <row r="722">
          <cell r="D722" t="str">
            <v/>
          </cell>
          <cell r="E722" t="str">
            <v/>
          </cell>
          <cell r="F722" t="str">
            <v/>
          </cell>
          <cell r="G722" t="str">
            <v/>
          </cell>
          <cell r="H722" t="str">
            <v/>
          </cell>
          <cell r="I722" t="str">
            <v/>
          </cell>
          <cell r="J722" t="str">
            <v/>
          </cell>
        </row>
        <row r="723">
          <cell r="D723" t="str">
            <v/>
          </cell>
          <cell r="E723" t="str">
            <v/>
          </cell>
          <cell r="F723" t="str">
            <v/>
          </cell>
          <cell r="G723" t="str">
            <v/>
          </cell>
          <cell r="H723" t="str">
            <v/>
          </cell>
          <cell r="I723" t="str">
            <v/>
          </cell>
          <cell r="J723" t="str">
            <v/>
          </cell>
        </row>
        <row r="724">
          <cell r="D724" t="str">
            <v/>
          </cell>
          <cell r="E724" t="str">
            <v/>
          </cell>
          <cell r="F724" t="str">
            <v/>
          </cell>
          <cell r="G724" t="str">
            <v/>
          </cell>
          <cell r="H724" t="str">
            <v/>
          </cell>
          <cell r="I724" t="str">
            <v/>
          </cell>
          <cell r="J724" t="str">
            <v/>
          </cell>
        </row>
        <row r="725">
          <cell r="D725" t="str">
            <v/>
          </cell>
          <cell r="E725" t="str">
            <v/>
          </cell>
          <cell r="F725" t="str">
            <v/>
          </cell>
          <cell r="G725" t="str">
            <v/>
          </cell>
          <cell r="H725" t="str">
            <v/>
          </cell>
          <cell r="I725" t="str">
            <v/>
          </cell>
          <cell r="J725" t="str">
            <v/>
          </cell>
        </row>
        <row r="726">
          <cell r="D726" t="str">
            <v/>
          </cell>
          <cell r="E726" t="str">
            <v/>
          </cell>
          <cell r="F726" t="str">
            <v/>
          </cell>
          <cell r="G726" t="str">
            <v/>
          </cell>
          <cell r="H726" t="str">
            <v/>
          </cell>
          <cell r="I726" t="str">
            <v/>
          </cell>
          <cell r="J726" t="str">
            <v/>
          </cell>
        </row>
        <row r="727">
          <cell r="D727" t="str">
            <v/>
          </cell>
          <cell r="E727" t="str">
            <v/>
          </cell>
          <cell r="F727" t="str">
            <v/>
          </cell>
          <cell r="G727" t="str">
            <v/>
          </cell>
          <cell r="H727" t="str">
            <v/>
          </cell>
          <cell r="I727" t="str">
            <v/>
          </cell>
          <cell r="J727" t="str">
            <v/>
          </cell>
        </row>
        <row r="728">
          <cell r="D728" t="str">
            <v/>
          </cell>
          <cell r="E728" t="str">
            <v/>
          </cell>
          <cell r="F728" t="str">
            <v/>
          </cell>
          <cell r="G728" t="str">
            <v/>
          </cell>
          <cell r="H728" t="str">
            <v/>
          </cell>
          <cell r="I728" t="str">
            <v/>
          </cell>
          <cell r="J728" t="str">
            <v/>
          </cell>
        </row>
        <row r="729">
          <cell r="D729" t="str">
            <v/>
          </cell>
          <cell r="E729" t="str">
            <v/>
          </cell>
          <cell r="F729" t="str">
            <v/>
          </cell>
          <cell r="G729" t="str">
            <v/>
          </cell>
          <cell r="H729" t="str">
            <v/>
          </cell>
          <cell r="I729" t="str">
            <v/>
          </cell>
          <cell r="J729" t="str">
            <v/>
          </cell>
        </row>
        <row r="730">
          <cell r="D730" t="str">
            <v/>
          </cell>
          <cell r="E730" t="str">
            <v/>
          </cell>
          <cell r="F730" t="str">
            <v/>
          </cell>
          <cell r="G730" t="str">
            <v/>
          </cell>
          <cell r="H730" t="str">
            <v/>
          </cell>
          <cell r="I730" t="str">
            <v/>
          </cell>
          <cell r="J730" t="str">
            <v/>
          </cell>
        </row>
        <row r="731">
          <cell r="D731" t="str">
            <v/>
          </cell>
          <cell r="E731" t="str">
            <v/>
          </cell>
          <cell r="F731" t="str">
            <v/>
          </cell>
          <cell r="G731" t="str">
            <v/>
          </cell>
          <cell r="H731" t="str">
            <v/>
          </cell>
          <cell r="I731" t="str">
            <v/>
          </cell>
          <cell r="J731" t="str">
            <v/>
          </cell>
        </row>
        <row r="732">
          <cell r="D732" t="str">
            <v/>
          </cell>
          <cell r="E732" t="str">
            <v/>
          </cell>
          <cell r="F732" t="str">
            <v/>
          </cell>
          <cell r="G732" t="str">
            <v/>
          </cell>
          <cell r="H732" t="str">
            <v/>
          </cell>
          <cell r="I732" t="str">
            <v/>
          </cell>
          <cell r="J732" t="str">
            <v/>
          </cell>
        </row>
        <row r="733">
          <cell r="D733" t="str">
            <v/>
          </cell>
          <cell r="E733" t="str">
            <v/>
          </cell>
          <cell r="F733" t="str">
            <v/>
          </cell>
          <cell r="G733" t="str">
            <v/>
          </cell>
          <cell r="H733" t="str">
            <v/>
          </cell>
          <cell r="I733" t="str">
            <v/>
          </cell>
          <cell r="J733" t="str">
            <v/>
          </cell>
        </row>
        <row r="734">
          <cell r="D734" t="str">
            <v/>
          </cell>
          <cell r="E734" t="str">
            <v/>
          </cell>
          <cell r="F734" t="str">
            <v/>
          </cell>
          <cell r="G734" t="str">
            <v/>
          </cell>
          <cell r="H734" t="str">
            <v/>
          </cell>
          <cell r="I734" t="str">
            <v/>
          </cell>
          <cell r="J734" t="str">
            <v/>
          </cell>
        </row>
        <row r="735">
          <cell r="D735" t="str">
            <v/>
          </cell>
          <cell r="E735" t="str">
            <v/>
          </cell>
          <cell r="F735" t="str">
            <v/>
          </cell>
          <cell r="G735" t="str">
            <v/>
          </cell>
          <cell r="H735" t="str">
            <v/>
          </cell>
          <cell r="I735" t="str">
            <v/>
          </cell>
          <cell r="J735" t="str">
            <v/>
          </cell>
        </row>
        <row r="736">
          <cell r="D736" t="str">
            <v/>
          </cell>
          <cell r="E736" t="str">
            <v/>
          </cell>
          <cell r="F736" t="str">
            <v/>
          </cell>
          <cell r="G736" t="str">
            <v/>
          </cell>
          <cell r="H736" t="str">
            <v/>
          </cell>
          <cell r="I736" t="str">
            <v/>
          </cell>
          <cell r="J736" t="str">
            <v/>
          </cell>
        </row>
        <row r="737">
          <cell r="D737" t="str">
            <v/>
          </cell>
          <cell r="E737" t="str">
            <v/>
          </cell>
          <cell r="F737" t="str">
            <v/>
          </cell>
          <cell r="G737" t="str">
            <v/>
          </cell>
          <cell r="H737" t="str">
            <v/>
          </cell>
          <cell r="I737" t="str">
            <v/>
          </cell>
          <cell r="J737" t="str">
            <v/>
          </cell>
        </row>
        <row r="738">
          <cell r="D738" t="str">
            <v/>
          </cell>
          <cell r="E738" t="str">
            <v/>
          </cell>
          <cell r="F738" t="str">
            <v/>
          </cell>
          <cell r="G738" t="str">
            <v/>
          </cell>
          <cell r="H738" t="str">
            <v/>
          </cell>
          <cell r="I738" t="str">
            <v/>
          </cell>
          <cell r="J738" t="str">
            <v/>
          </cell>
        </row>
        <row r="739">
          <cell r="D739" t="str">
            <v/>
          </cell>
          <cell r="E739" t="str">
            <v/>
          </cell>
          <cell r="F739" t="str">
            <v/>
          </cell>
          <cell r="G739" t="str">
            <v/>
          </cell>
          <cell r="H739" t="str">
            <v/>
          </cell>
          <cell r="I739" t="str">
            <v/>
          </cell>
          <cell r="J739" t="str">
            <v/>
          </cell>
        </row>
        <row r="740">
          <cell r="D740" t="str">
            <v/>
          </cell>
          <cell r="E740" t="str">
            <v/>
          </cell>
          <cell r="F740" t="str">
            <v/>
          </cell>
          <cell r="G740" t="str">
            <v/>
          </cell>
          <cell r="H740" t="str">
            <v/>
          </cell>
          <cell r="I740" t="str">
            <v/>
          </cell>
          <cell r="J740" t="str">
            <v/>
          </cell>
        </row>
        <row r="741">
          <cell r="D741" t="str">
            <v/>
          </cell>
          <cell r="E741" t="str">
            <v/>
          </cell>
          <cell r="F741" t="str">
            <v/>
          </cell>
          <cell r="G741" t="str">
            <v/>
          </cell>
          <cell r="H741" t="str">
            <v/>
          </cell>
          <cell r="I741" t="str">
            <v/>
          </cell>
          <cell r="J741" t="str">
            <v/>
          </cell>
        </row>
        <row r="742">
          <cell r="D742" t="str">
            <v/>
          </cell>
          <cell r="E742" t="str">
            <v/>
          </cell>
          <cell r="F742" t="str">
            <v/>
          </cell>
          <cell r="G742" t="str">
            <v/>
          </cell>
          <cell r="H742" t="str">
            <v/>
          </cell>
          <cell r="I742" t="str">
            <v/>
          </cell>
          <cell r="J742" t="str">
            <v/>
          </cell>
        </row>
        <row r="743">
          <cell r="D743" t="str">
            <v/>
          </cell>
          <cell r="E743" t="str">
            <v/>
          </cell>
          <cell r="F743" t="str">
            <v/>
          </cell>
          <cell r="G743" t="str">
            <v/>
          </cell>
          <cell r="H743" t="str">
            <v/>
          </cell>
          <cell r="I743" t="str">
            <v/>
          </cell>
          <cell r="J743" t="str">
            <v/>
          </cell>
        </row>
        <row r="744">
          <cell r="D744" t="str">
            <v/>
          </cell>
          <cell r="E744" t="str">
            <v/>
          </cell>
          <cell r="F744" t="str">
            <v/>
          </cell>
          <cell r="G744" t="str">
            <v/>
          </cell>
          <cell r="H744" t="str">
            <v/>
          </cell>
          <cell r="I744" t="str">
            <v/>
          </cell>
          <cell r="J744" t="str">
            <v/>
          </cell>
        </row>
        <row r="745">
          <cell r="D745" t="str">
            <v/>
          </cell>
          <cell r="E745" t="str">
            <v/>
          </cell>
          <cell r="F745" t="str">
            <v/>
          </cell>
          <cell r="G745" t="str">
            <v/>
          </cell>
          <cell r="H745" t="str">
            <v/>
          </cell>
          <cell r="I745" t="str">
            <v/>
          </cell>
          <cell r="J745" t="str">
            <v/>
          </cell>
        </row>
        <row r="746">
          <cell r="D746" t="str">
            <v/>
          </cell>
          <cell r="E746" t="str">
            <v/>
          </cell>
          <cell r="F746" t="str">
            <v/>
          </cell>
          <cell r="G746" t="str">
            <v/>
          </cell>
          <cell r="H746" t="str">
            <v/>
          </cell>
          <cell r="I746" t="str">
            <v/>
          </cell>
          <cell r="J746" t="str">
            <v/>
          </cell>
        </row>
        <row r="747">
          <cell r="D747" t="str">
            <v/>
          </cell>
          <cell r="E747" t="str">
            <v/>
          </cell>
          <cell r="F747" t="str">
            <v/>
          </cell>
          <cell r="G747" t="str">
            <v/>
          </cell>
          <cell r="H747" t="str">
            <v/>
          </cell>
          <cell r="I747" t="str">
            <v/>
          </cell>
          <cell r="J747" t="str">
            <v/>
          </cell>
        </row>
        <row r="748">
          <cell r="D748" t="str">
            <v/>
          </cell>
          <cell r="E748" t="str">
            <v/>
          </cell>
          <cell r="F748" t="str">
            <v/>
          </cell>
          <cell r="G748" t="str">
            <v/>
          </cell>
          <cell r="H748" t="str">
            <v/>
          </cell>
          <cell r="I748" t="str">
            <v/>
          </cell>
          <cell r="J748" t="str">
            <v/>
          </cell>
        </row>
        <row r="749">
          <cell r="D749" t="str">
            <v/>
          </cell>
          <cell r="E749" t="str">
            <v/>
          </cell>
          <cell r="F749" t="str">
            <v/>
          </cell>
          <cell r="G749" t="str">
            <v/>
          </cell>
          <cell r="H749" t="str">
            <v/>
          </cell>
          <cell r="I749" t="str">
            <v/>
          </cell>
          <cell r="J749" t="str">
            <v/>
          </cell>
        </row>
        <row r="750">
          <cell r="D750" t="str">
            <v/>
          </cell>
          <cell r="E750" t="str">
            <v/>
          </cell>
          <cell r="F750" t="str">
            <v/>
          </cell>
          <cell r="G750" t="str">
            <v/>
          </cell>
          <cell r="H750" t="str">
            <v/>
          </cell>
          <cell r="I750" t="str">
            <v/>
          </cell>
          <cell r="J750" t="str">
            <v/>
          </cell>
        </row>
        <row r="751">
          <cell r="D751" t="str">
            <v/>
          </cell>
          <cell r="E751" t="str">
            <v/>
          </cell>
          <cell r="F751" t="str">
            <v/>
          </cell>
          <cell r="G751" t="str">
            <v/>
          </cell>
          <cell r="H751" t="str">
            <v/>
          </cell>
          <cell r="I751" t="str">
            <v/>
          </cell>
          <cell r="J751" t="str">
            <v/>
          </cell>
        </row>
        <row r="752">
          <cell r="D752" t="str">
            <v/>
          </cell>
          <cell r="E752" t="str">
            <v/>
          </cell>
          <cell r="F752" t="str">
            <v/>
          </cell>
          <cell r="G752" t="str">
            <v/>
          </cell>
          <cell r="H752" t="str">
            <v/>
          </cell>
          <cell r="I752" t="str">
            <v/>
          </cell>
          <cell r="J752" t="str">
            <v/>
          </cell>
        </row>
        <row r="753">
          <cell r="D753" t="str">
            <v/>
          </cell>
          <cell r="E753" t="str">
            <v/>
          </cell>
          <cell r="F753" t="str">
            <v/>
          </cell>
          <cell r="G753" t="str">
            <v/>
          </cell>
          <cell r="H753" t="str">
            <v/>
          </cell>
          <cell r="I753" t="str">
            <v/>
          </cell>
          <cell r="J753" t="str">
            <v/>
          </cell>
        </row>
        <row r="754">
          <cell r="D754" t="str">
            <v/>
          </cell>
          <cell r="E754" t="str">
            <v/>
          </cell>
          <cell r="F754" t="str">
            <v/>
          </cell>
          <cell r="G754" t="str">
            <v/>
          </cell>
          <cell r="H754" t="str">
            <v/>
          </cell>
          <cell r="I754" t="str">
            <v/>
          </cell>
          <cell r="J754" t="str">
            <v/>
          </cell>
        </row>
        <row r="755">
          <cell r="D755" t="str">
            <v/>
          </cell>
          <cell r="E755" t="str">
            <v/>
          </cell>
          <cell r="F755" t="str">
            <v/>
          </cell>
          <cell r="G755" t="str">
            <v/>
          </cell>
          <cell r="H755" t="str">
            <v/>
          </cell>
          <cell r="I755" t="str">
            <v/>
          </cell>
          <cell r="J755" t="str">
            <v/>
          </cell>
        </row>
        <row r="756">
          <cell r="D756" t="str">
            <v/>
          </cell>
          <cell r="E756" t="str">
            <v/>
          </cell>
          <cell r="F756" t="str">
            <v/>
          </cell>
          <cell r="G756" t="str">
            <v/>
          </cell>
          <cell r="H756" t="str">
            <v/>
          </cell>
          <cell r="I756" t="str">
            <v/>
          </cell>
          <cell r="J756" t="str">
            <v/>
          </cell>
        </row>
        <row r="757">
          <cell r="D757" t="str">
            <v/>
          </cell>
          <cell r="E757" t="str">
            <v/>
          </cell>
          <cell r="F757" t="str">
            <v/>
          </cell>
          <cell r="G757" t="str">
            <v/>
          </cell>
          <cell r="H757" t="str">
            <v/>
          </cell>
          <cell r="I757" t="str">
            <v/>
          </cell>
          <cell r="J757" t="str">
            <v/>
          </cell>
        </row>
        <row r="758">
          <cell r="D758" t="str">
            <v/>
          </cell>
          <cell r="E758" t="str">
            <v/>
          </cell>
          <cell r="F758" t="str">
            <v/>
          </cell>
          <cell r="G758" t="str">
            <v/>
          </cell>
          <cell r="H758" t="str">
            <v/>
          </cell>
          <cell r="I758" t="str">
            <v/>
          </cell>
          <cell r="J758" t="str">
            <v/>
          </cell>
        </row>
        <row r="759">
          <cell r="D759" t="str">
            <v/>
          </cell>
          <cell r="E759" t="str">
            <v/>
          </cell>
          <cell r="F759" t="str">
            <v/>
          </cell>
          <cell r="G759" t="str">
            <v/>
          </cell>
          <cell r="H759" t="str">
            <v/>
          </cell>
          <cell r="I759" t="str">
            <v/>
          </cell>
          <cell r="J759" t="str">
            <v/>
          </cell>
        </row>
        <row r="760">
          <cell r="D760" t="str">
            <v/>
          </cell>
          <cell r="E760" t="str">
            <v/>
          </cell>
          <cell r="F760" t="str">
            <v/>
          </cell>
          <cell r="G760" t="str">
            <v/>
          </cell>
          <cell r="H760" t="str">
            <v/>
          </cell>
          <cell r="I760" t="str">
            <v/>
          </cell>
          <cell r="J760" t="str">
            <v/>
          </cell>
        </row>
        <row r="761">
          <cell r="D761" t="str">
            <v/>
          </cell>
          <cell r="E761" t="str">
            <v/>
          </cell>
          <cell r="F761" t="str">
            <v/>
          </cell>
          <cell r="G761" t="str">
            <v/>
          </cell>
          <cell r="H761" t="str">
            <v/>
          </cell>
          <cell r="I761" t="str">
            <v/>
          </cell>
          <cell r="J761" t="str">
            <v/>
          </cell>
        </row>
        <row r="762">
          <cell r="D762" t="str">
            <v/>
          </cell>
          <cell r="E762" t="str">
            <v/>
          </cell>
          <cell r="F762" t="str">
            <v/>
          </cell>
          <cell r="G762" t="str">
            <v/>
          </cell>
          <cell r="H762" t="str">
            <v/>
          </cell>
          <cell r="I762" t="str">
            <v/>
          </cell>
          <cell r="J762" t="str">
            <v/>
          </cell>
        </row>
        <row r="763">
          <cell r="D763" t="str">
            <v/>
          </cell>
          <cell r="E763" t="str">
            <v/>
          </cell>
          <cell r="F763" t="str">
            <v/>
          </cell>
          <cell r="G763" t="str">
            <v/>
          </cell>
          <cell r="H763" t="str">
            <v/>
          </cell>
          <cell r="I763" t="str">
            <v/>
          </cell>
          <cell r="J763" t="str">
            <v/>
          </cell>
        </row>
        <row r="764">
          <cell r="D764" t="str">
            <v/>
          </cell>
          <cell r="E764" t="str">
            <v/>
          </cell>
          <cell r="F764" t="str">
            <v/>
          </cell>
          <cell r="G764" t="str">
            <v/>
          </cell>
          <cell r="H764" t="str">
            <v/>
          </cell>
          <cell r="I764" t="str">
            <v/>
          </cell>
          <cell r="J764" t="str">
            <v/>
          </cell>
        </row>
        <row r="765">
          <cell r="D765" t="str">
            <v/>
          </cell>
          <cell r="E765" t="str">
            <v/>
          </cell>
          <cell r="F765" t="str">
            <v/>
          </cell>
          <cell r="G765" t="str">
            <v/>
          </cell>
          <cell r="H765" t="str">
            <v/>
          </cell>
          <cell r="I765" t="str">
            <v/>
          </cell>
          <cell r="J765" t="str">
            <v/>
          </cell>
        </row>
        <row r="766">
          <cell r="D766" t="str">
            <v/>
          </cell>
          <cell r="E766" t="str">
            <v/>
          </cell>
          <cell r="F766" t="str">
            <v/>
          </cell>
          <cell r="G766" t="str">
            <v/>
          </cell>
          <cell r="H766" t="str">
            <v/>
          </cell>
          <cell r="I766" t="str">
            <v/>
          </cell>
          <cell r="J766" t="str">
            <v/>
          </cell>
        </row>
        <row r="767">
          <cell r="D767" t="str">
            <v/>
          </cell>
          <cell r="E767" t="str">
            <v/>
          </cell>
          <cell r="F767" t="str">
            <v/>
          </cell>
          <cell r="G767" t="str">
            <v/>
          </cell>
          <cell r="H767" t="str">
            <v/>
          </cell>
          <cell r="I767" t="str">
            <v/>
          </cell>
          <cell r="J767" t="str">
            <v/>
          </cell>
        </row>
        <row r="768">
          <cell r="D768" t="str">
            <v/>
          </cell>
          <cell r="E768" t="str">
            <v/>
          </cell>
          <cell r="F768" t="str">
            <v/>
          </cell>
          <cell r="G768" t="str">
            <v/>
          </cell>
          <cell r="H768" t="str">
            <v/>
          </cell>
          <cell r="I768" t="str">
            <v/>
          </cell>
          <cell r="J768" t="str">
            <v/>
          </cell>
        </row>
        <row r="769">
          <cell r="D769" t="str">
            <v/>
          </cell>
          <cell r="E769" t="str">
            <v/>
          </cell>
          <cell r="F769" t="str">
            <v/>
          </cell>
          <cell r="G769" t="str">
            <v/>
          </cell>
          <cell r="H769" t="str">
            <v/>
          </cell>
          <cell r="I769" t="str">
            <v/>
          </cell>
          <cell r="J769" t="str">
            <v/>
          </cell>
        </row>
        <row r="770">
          <cell r="D770" t="str">
            <v/>
          </cell>
          <cell r="E770" t="str">
            <v/>
          </cell>
          <cell r="F770" t="str">
            <v/>
          </cell>
          <cell r="G770" t="str">
            <v/>
          </cell>
          <cell r="H770" t="str">
            <v/>
          </cell>
          <cell r="I770" t="str">
            <v/>
          </cell>
          <cell r="J770" t="str">
            <v/>
          </cell>
        </row>
        <row r="771">
          <cell r="D771" t="str">
            <v/>
          </cell>
          <cell r="E771" t="str">
            <v/>
          </cell>
          <cell r="F771" t="str">
            <v/>
          </cell>
          <cell r="G771" t="str">
            <v/>
          </cell>
          <cell r="H771" t="str">
            <v/>
          </cell>
          <cell r="I771" t="str">
            <v/>
          </cell>
          <cell r="J771" t="str">
            <v/>
          </cell>
        </row>
        <row r="772">
          <cell r="D772" t="str">
            <v/>
          </cell>
          <cell r="E772" t="str">
            <v/>
          </cell>
          <cell r="F772" t="str">
            <v/>
          </cell>
          <cell r="G772" t="str">
            <v/>
          </cell>
          <cell r="H772" t="str">
            <v/>
          </cell>
          <cell r="I772" t="str">
            <v/>
          </cell>
          <cell r="J772" t="str">
            <v/>
          </cell>
        </row>
        <row r="773">
          <cell r="D773" t="str">
            <v/>
          </cell>
          <cell r="E773" t="str">
            <v/>
          </cell>
          <cell r="F773" t="str">
            <v/>
          </cell>
          <cell r="G773" t="str">
            <v/>
          </cell>
          <cell r="H773" t="str">
            <v/>
          </cell>
          <cell r="I773" t="str">
            <v/>
          </cell>
          <cell r="J773" t="str">
            <v/>
          </cell>
        </row>
        <row r="774">
          <cell r="D774" t="str">
            <v/>
          </cell>
          <cell r="E774" t="str">
            <v/>
          </cell>
          <cell r="F774" t="str">
            <v/>
          </cell>
          <cell r="G774" t="str">
            <v/>
          </cell>
          <cell r="H774" t="str">
            <v/>
          </cell>
          <cell r="I774" t="str">
            <v/>
          </cell>
          <cell r="J774" t="str">
            <v/>
          </cell>
        </row>
        <row r="775">
          <cell r="D775" t="str">
            <v/>
          </cell>
          <cell r="E775" t="str">
            <v/>
          </cell>
          <cell r="F775" t="str">
            <v/>
          </cell>
          <cell r="G775" t="str">
            <v/>
          </cell>
          <cell r="H775" t="str">
            <v/>
          </cell>
          <cell r="I775" t="str">
            <v/>
          </cell>
          <cell r="J775" t="str">
            <v/>
          </cell>
        </row>
        <row r="776">
          <cell r="D776" t="str">
            <v/>
          </cell>
          <cell r="E776" t="str">
            <v/>
          </cell>
          <cell r="F776" t="str">
            <v/>
          </cell>
          <cell r="G776" t="str">
            <v/>
          </cell>
          <cell r="H776" t="str">
            <v/>
          </cell>
          <cell r="I776" t="str">
            <v/>
          </cell>
          <cell r="J776" t="str">
            <v/>
          </cell>
        </row>
        <row r="777">
          <cell r="D777" t="str">
            <v/>
          </cell>
          <cell r="E777" t="str">
            <v/>
          </cell>
          <cell r="F777" t="str">
            <v/>
          </cell>
          <cell r="G777" t="str">
            <v/>
          </cell>
          <cell r="H777" t="str">
            <v/>
          </cell>
          <cell r="I777" t="str">
            <v/>
          </cell>
          <cell r="J777" t="str">
            <v/>
          </cell>
        </row>
        <row r="778">
          <cell r="D778" t="str">
            <v/>
          </cell>
          <cell r="E778" t="str">
            <v/>
          </cell>
          <cell r="F778" t="str">
            <v/>
          </cell>
          <cell r="G778" t="str">
            <v/>
          </cell>
          <cell r="H778" t="str">
            <v/>
          </cell>
          <cell r="I778" t="str">
            <v/>
          </cell>
          <cell r="J778" t="str">
            <v/>
          </cell>
        </row>
        <row r="779">
          <cell r="D779" t="str">
            <v/>
          </cell>
          <cell r="E779" t="str">
            <v/>
          </cell>
          <cell r="F779" t="str">
            <v/>
          </cell>
          <cell r="G779" t="str">
            <v/>
          </cell>
          <cell r="H779" t="str">
            <v/>
          </cell>
          <cell r="I779" t="str">
            <v/>
          </cell>
          <cell r="J779" t="str">
            <v/>
          </cell>
        </row>
        <row r="780">
          <cell r="D780" t="str">
            <v/>
          </cell>
          <cell r="E780" t="str">
            <v/>
          </cell>
          <cell r="F780" t="str">
            <v/>
          </cell>
          <cell r="G780" t="str">
            <v/>
          </cell>
          <cell r="H780" t="str">
            <v/>
          </cell>
          <cell r="I780" t="str">
            <v/>
          </cell>
          <cell r="J780" t="str">
            <v/>
          </cell>
        </row>
        <row r="781">
          <cell r="D781" t="str">
            <v/>
          </cell>
          <cell r="E781" t="str">
            <v/>
          </cell>
          <cell r="F781" t="str">
            <v/>
          </cell>
          <cell r="G781" t="str">
            <v/>
          </cell>
          <cell r="H781" t="str">
            <v/>
          </cell>
          <cell r="I781" t="str">
            <v/>
          </cell>
          <cell r="J781" t="str">
            <v/>
          </cell>
        </row>
        <row r="782">
          <cell r="D782" t="str">
            <v/>
          </cell>
          <cell r="E782" t="str">
            <v/>
          </cell>
          <cell r="F782" t="str">
            <v/>
          </cell>
          <cell r="G782" t="str">
            <v/>
          </cell>
          <cell r="H782" t="str">
            <v/>
          </cell>
          <cell r="I782" t="str">
            <v/>
          </cell>
          <cell r="J782" t="str">
            <v/>
          </cell>
        </row>
        <row r="783">
          <cell r="D783" t="str">
            <v/>
          </cell>
          <cell r="E783" t="str">
            <v/>
          </cell>
          <cell r="F783" t="str">
            <v/>
          </cell>
          <cell r="G783" t="str">
            <v/>
          </cell>
          <cell r="H783" t="str">
            <v/>
          </cell>
          <cell r="I783" t="str">
            <v/>
          </cell>
          <cell r="J783" t="str">
            <v/>
          </cell>
        </row>
        <row r="784">
          <cell r="D784" t="str">
            <v/>
          </cell>
          <cell r="E784" t="str">
            <v/>
          </cell>
          <cell r="F784" t="str">
            <v/>
          </cell>
          <cell r="G784" t="str">
            <v/>
          </cell>
          <cell r="H784" t="str">
            <v/>
          </cell>
          <cell r="I784" t="str">
            <v/>
          </cell>
          <cell r="J784" t="str">
            <v/>
          </cell>
        </row>
        <row r="785">
          <cell r="D785" t="str">
            <v/>
          </cell>
          <cell r="E785" t="str">
            <v/>
          </cell>
          <cell r="F785" t="str">
            <v/>
          </cell>
          <cell r="G785" t="str">
            <v/>
          </cell>
          <cell r="H785" t="str">
            <v/>
          </cell>
          <cell r="I785" t="str">
            <v/>
          </cell>
          <cell r="J785" t="str">
            <v/>
          </cell>
        </row>
        <row r="786">
          <cell r="D786" t="str">
            <v/>
          </cell>
          <cell r="E786" t="str">
            <v/>
          </cell>
          <cell r="F786" t="str">
            <v/>
          </cell>
          <cell r="G786" t="str">
            <v/>
          </cell>
          <cell r="H786" t="str">
            <v/>
          </cell>
          <cell r="I786" t="str">
            <v/>
          </cell>
          <cell r="J786" t="str">
            <v/>
          </cell>
        </row>
        <row r="787">
          <cell r="D787" t="str">
            <v/>
          </cell>
          <cell r="E787" t="str">
            <v/>
          </cell>
          <cell r="F787" t="str">
            <v/>
          </cell>
          <cell r="G787" t="str">
            <v/>
          </cell>
          <cell r="H787" t="str">
            <v/>
          </cell>
          <cell r="I787" t="str">
            <v/>
          </cell>
          <cell r="J787" t="str">
            <v/>
          </cell>
        </row>
        <row r="788">
          <cell r="D788" t="str">
            <v/>
          </cell>
          <cell r="E788" t="str">
            <v/>
          </cell>
          <cell r="F788" t="str">
            <v/>
          </cell>
          <cell r="G788" t="str">
            <v/>
          </cell>
          <cell r="H788" t="str">
            <v/>
          </cell>
          <cell r="I788" t="str">
            <v/>
          </cell>
          <cell r="J788" t="str">
            <v/>
          </cell>
        </row>
        <row r="789">
          <cell r="D789" t="str">
            <v/>
          </cell>
          <cell r="E789" t="str">
            <v/>
          </cell>
          <cell r="F789" t="str">
            <v/>
          </cell>
          <cell r="G789" t="str">
            <v/>
          </cell>
          <cell r="H789" t="str">
            <v/>
          </cell>
          <cell r="I789" t="str">
            <v/>
          </cell>
          <cell r="J789" t="str">
            <v/>
          </cell>
        </row>
        <row r="790">
          <cell r="D790" t="str">
            <v/>
          </cell>
          <cell r="E790" t="str">
            <v/>
          </cell>
          <cell r="F790" t="str">
            <v/>
          </cell>
          <cell r="G790" t="str">
            <v/>
          </cell>
          <cell r="H790" t="str">
            <v/>
          </cell>
          <cell r="I790" t="str">
            <v/>
          </cell>
          <cell r="J790" t="str">
            <v/>
          </cell>
        </row>
        <row r="791">
          <cell r="D791" t="str">
            <v/>
          </cell>
          <cell r="E791" t="str">
            <v/>
          </cell>
          <cell r="F791" t="str">
            <v/>
          </cell>
          <cell r="G791" t="str">
            <v/>
          </cell>
          <cell r="H791" t="str">
            <v/>
          </cell>
          <cell r="I791" t="str">
            <v/>
          </cell>
          <cell r="J791" t="str">
            <v/>
          </cell>
        </row>
        <row r="792">
          <cell r="D792" t="str">
            <v/>
          </cell>
          <cell r="E792" t="str">
            <v/>
          </cell>
          <cell r="F792" t="str">
            <v/>
          </cell>
          <cell r="G792" t="str">
            <v/>
          </cell>
          <cell r="H792" t="str">
            <v/>
          </cell>
          <cell r="I792" t="str">
            <v/>
          </cell>
          <cell r="J792" t="str">
            <v/>
          </cell>
        </row>
        <row r="793">
          <cell r="D793" t="str">
            <v/>
          </cell>
          <cell r="E793" t="str">
            <v/>
          </cell>
          <cell r="F793" t="str">
            <v/>
          </cell>
          <cell r="G793" t="str">
            <v/>
          </cell>
          <cell r="H793" t="str">
            <v/>
          </cell>
          <cell r="I793" t="str">
            <v/>
          </cell>
          <cell r="J793" t="str">
            <v/>
          </cell>
        </row>
        <row r="794">
          <cell r="D794" t="str">
            <v/>
          </cell>
          <cell r="E794" t="str">
            <v/>
          </cell>
          <cell r="F794" t="str">
            <v/>
          </cell>
          <cell r="G794" t="str">
            <v/>
          </cell>
          <cell r="H794" t="str">
            <v/>
          </cell>
          <cell r="I794" t="str">
            <v/>
          </cell>
          <cell r="J794" t="str">
            <v/>
          </cell>
        </row>
        <row r="795">
          <cell r="D795" t="str">
            <v/>
          </cell>
          <cell r="E795" t="str">
            <v/>
          </cell>
          <cell r="F795" t="str">
            <v/>
          </cell>
          <cell r="G795" t="str">
            <v/>
          </cell>
          <cell r="H795" t="str">
            <v/>
          </cell>
          <cell r="I795" t="str">
            <v/>
          </cell>
          <cell r="J795" t="str">
            <v/>
          </cell>
        </row>
        <row r="796">
          <cell r="D796" t="str">
            <v/>
          </cell>
          <cell r="E796" t="str">
            <v/>
          </cell>
          <cell r="F796" t="str">
            <v/>
          </cell>
          <cell r="G796" t="str">
            <v/>
          </cell>
          <cell r="H796" t="str">
            <v/>
          </cell>
          <cell r="I796" t="str">
            <v/>
          </cell>
          <cell r="J796" t="str">
            <v/>
          </cell>
        </row>
        <row r="797">
          <cell r="D797" t="str">
            <v/>
          </cell>
          <cell r="E797" t="str">
            <v/>
          </cell>
          <cell r="F797" t="str">
            <v/>
          </cell>
          <cell r="G797" t="str">
            <v/>
          </cell>
          <cell r="H797" t="str">
            <v/>
          </cell>
          <cell r="I797" t="str">
            <v/>
          </cell>
          <cell r="J797" t="str">
            <v/>
          </cell>
        </row>
        <row r="798">
          <cell r="D798" t="str">
            <v/>
          </cell>
          <cell r="E798" t="str">
            <v/>
          </cell>
          <cell r="F798" t="str">
            <v/>
          </cell>
          <cell r="G798" t="str">
            <v/>
          </cell>
          <cell r="H798" t="str">
            <v/>
          </cell>
          <cell r="I798" t="str">
            <v/>
          </cell>
          <cell r="J798" t="str">
            <v/>
          </cell>
        </row>
        <row r="799">
          <cell r="D799" t="str">
            <v/>
          </cell>
          <cell r="E799" t="str">
            <v/>
          </cell>
          <cell r="F799" t="str">
            <v/>
          </cell>
          <cell r="G799" t="str">
            <v/>
          </cell>
          <cell r="H799" t="str">
            <v/>
          </cell>
          <cell r="I799" t="str">
            <v/>
          </cell>
          <cell r="J799" t="str">
            <v/>
          </cell>
        </row>
        <row r="800">
          <cell r="D800" t="str">
            <v/>
          </cell>
          <cell r="E800" t="str">
            <v/>
          </cell>
          <cell r="F800" t="str">
            <v/>
          </cell>
          <cell r="G800" t="str">
            <v/>
          </cell>
          <cell r="H800" t="str">
            <v/>
          </cell>
          <cell r="I800" t="str">
            <v/>
          </cell>
          <cell r="J800" t="str">
            <v/>
          </cell>
        </row>
        <row r="801">
          <cell r="D801" t="str">
            <v/>
          </cell>
          <cell r="E801" t="str">
            <v/>
          </cell>
          <cell r="F801" t="str">
            <v/>
          </cell>
          <cell r="G801" t="str">
            <v/>
          </cell>
          <cell r="H801" t="str">
            <v/>
          </cell>
          <cell r="I801" t="str">
            <v/>
          </cell>
          <cell r="J801" t="str">
            <v/>
          </cell>
        </row>
        <row r="802">
          <cell r="D802" t="str">
            <v/>
          </cell>
          <cell r="E802" t="str">
            <v/>
          </cell>
          <cell r="F802" t="str">
            <v/>
          </cell>
          <cell r="G802" t="str">
            <v/>
          </cell>
          <cell r="H802" t="str">
            <v/>
          </cell>
          <cell r="I802" t="str">
            <v/>
          </cell>
          <cell r="J802" t="str">
            <v/>
          </cell>
        </row>
        <row r="803">
          <cell r="D803" t="str">
            <v/>
          </cell>
          <cell r="E803" t="str">
            <v/>
          </cell>
          <cell r="F803" t="str">
            <v/>
          </cell>
          <cell r="G803" t="str">
            <v/>
          </cell>
          <cell r="H803" t="str">
            <v/>
          </cell>
          <cell r="I803" t="str">
            <v/>
          </cell>
          <cell r="J803" t="str">
            <v/>
          </cell>
        </row>
        <row r="804">
          <cell r="D804" t="str">
            <v/>
          </cell>
          <cell r="E804" t="str">
            <v/>
          </cell>
          <cell r="F804" t="str">
            <v/>
          </cell>
          <cell r="G804" t="str">
            <v/>
          </cell>
          <cell r="H804" t="str">
            <v/>
          </cell>
          <cell r="I804" t="str">
            <v/>
          </cell>
          <cell r="J804" t="str">
            <v/>
          </cell>
        </row>
        <row r="805">
          <cell r="D805" t="str">
            <v/>
          </cell>
          <cell r="E805" t="str">
            <v/>
          </cell>
          <cell r="F805" t="str">
            <v/>
          </cell>
          <cell r="G805" t="str">
            <v/>
          </cell>
          <cell r="H805" t="str">
            <v/>
          </cell>
          <cell r="I805" t="str">
            <v/>
          </cell>
          <cell r="J805" t="str">
            <v/>
          </cell>
        </row>
        <row r="806">
          <cell r="D806" t="str">
            <v/>
          </cell>
          <cell r="E806" t="str">
            <v/>
          </cell>
          <cell r="F806" t="str">
            <v/>
          </cell>
          <cell r="G806" t="str">
            <v/>
          </cell>
          <cell r="H806" t="str">
            <v/>
          </cell>
          <cell r="I806" t="str">
            <v/>
          </cell>
          <cell r="J806" t="str">
            <v/>
          </cell>
        </row>
        <row r="807">
          <cell r="D807" t="str">
            <v/>
          </cell>
          <cell r="E807" t="str">
            <v/>
          </cell>
          <cell r="F807" t="str">
            <v/>
          </cell>
          <cell r="G807" t="str">
            <v/>
          </cell>
          <cell r="H807" t="str">
            <v/>
          </cell>
          <cell r="I807" t="str">
            <v/>
          </cell>
          <cell r="J807" t="str">
            <v/>
          </cell>
        </row>
        <row r="808">
          <cell r="D808" t="str">
            <v/>
          </cell>
          <cell r="E808" t="str">
            <v/>
          </cell>
          <cell r="F808" t="str">
            <v/>
          </cell>
          <cell r="G808" t="str">
            <v/>
          </cell>
          <cell r="H808" t="str">
            <v/>
          </cell>
          <cell r="I808" t="str">
            <v/>
          </cell>
          <cell r="J808" t="str">
            <v/>
          </cell>
        </row>
        <row r="809">
          <cell r="D809" t="str">
            <v/>
          </cell>
          <cell r="E809" t="str">
            <v/>
          </cell>
          <cell r="F809" t="str">
            <v/>
          </cell>
          <cell r="G809" t="str">
            <v/>
          </cell>
          <cell r="H809" t="str">
            <v/>
          </cell>
          <cell r="I809" t="str">
            <v/>
          </cell>
          <cell r="J809" t="str">
            <v/>
          </cell>
        </row>
        <row r="810">
          <cell r="D810" t="str">
            <v/>
          </cell>
          <cell r="E810" t="str">
            <v/>
          </cell>
          <cell r="F810" t="str">
            <v/>
          </cell>
          <cell r="G810" t="str">
            <v/>
          </cell>
          <cell r="H810" t="str">
            <v/>
          </cell>
          <cell r="I810" t="str">
            <v/>
          </cell>
          <cell r="J810" t="str">
            <v/>
          </cell>
        </row>
        <row r="811">
          <cell r="D811" t="str">
            <v/>
          </cell>
          <cell r="E811" t="str">
            <v/>
          </cell>
          <cell r="F811" t="str">
            <v/>
          </cell>
          <cell r="G811" t="str">
            <v/>
          </cell>
          <cell r="H811" t="str">
            <v/>
          </cell>
          <cell r="I811" t="str">
            <v/>
          </cell>
          <cell r="J811" t="str">
            <v/>
          </cell>
        </row>
        <row r="812">
          <cell r="D812" t="str">
            <v/>
          </cell>
          <cell r="E812" t="str">
            <v/>
          </cell>
          <cell r="F812" t="str">
            <v/>
          </cell>
          <cell r="G812" t="str">
            <v/>
          </cell>
          <cell r="H812" t="str">
            <v/>
          </cell>
          <cell r="I812" t="str">
            <v/>
          </cell>
          <cell r="J812" t="str">
            <v/>
          </cell>
        </row>
        <row r="813">
          <cell r="D813" t="str">
            <v/>
          </cell>
          <cell r="E813" t="str">
            <v/>
          </cell>
          <cell r="F813" t="str">
            <v/>
          </cell>
          <cell r="G813" t="str">
            <v/>
          </cell>
          <cell r="H813" t="str">
            <v/>
          </cell>
          <cell r="I813" t="str">
            <v/>
          </cell>
          <cell r="J813" t="str">
            <v/>
          </cell>
        </row>
        <row r="814">
          <cell r="D814" t="str">
            <v/>
          </cell>
          <cell r="E814" t="str">
            <v/>
          </cell>
          <cell r="F814" t="str">
            <v/>
          </cell>
          <cell r="G814" t="str">
            <v/>
          </cell>
          <cell r="H814" t="str">
            <v/>
          </cell>
          <cell r="I814" t="str">
            <v/>
          </cell>
          <cell r="J814" t="str">
            <v/>
          </cell>
        </row>
        <row r="815">
          <cell r="D815" t="str">
            <v/>
          </cell>
          <cell r="E815" t="str">
            <v/>
          </cell>
          <cell r="F815" t="str">
            <v/>
          </cell>
          <cell r="G815" t="str">
            <v/>
          </cell>
          <cell r="H815" t="str">
            <v/>
          </cell>
          <cell r="I815" t="str">
            <v/>
          </cell>
          <cell r="J815" t="str">
            <v/>
          </cell>
        </row>
        <row r="816">
          <cell r="D816" t="str">
            <v/>
          </cell>
          <cell r="E816" t="str">
            <v/>
          </cell>
          <cell r="F816" t="str">
            <v/>
          </cell>
          <cell r="G816" t="str">
            <v/>
          </cell>
          <cell r="H816" t="str">
            <v/>
          </cell>
          <cell r="I816" t="str">
            <v/>
          </cell>
          <cell r="J816" t="str">
            <v/>
          </cell>
        </row>
        <row r="817">
          <cell r="D817" t="str">
            <v/>
          </cell>
          <cell r="E817" t="str">
            <v/>
          </cell>
          <cell r="F817" t="str">
            <v/>
          </cell>
          <cell r="G817" t="str">
            <v/>
          </cell>
          <cell r="H817" t="str">
            <v/>
          </cell>
          <cell r="I817" t="str">
            <v/>
          </cell>
          <cell r="J817" t="str">
            <v/>
          </cell>
        </row>
        <row r="818">
          <cell r="D818" t="str">
            <v/>
          </cell>
          <cell r="E818" t="str">
            <v/>
          </cell>
          <cell r="F818" t="str">
            <v/>
          </cell>
          <cell r="G818" t="str">
            <v/>
          </cell>
          <cell r="H818" t="str">
            <v/>
          </cell>
          <cell r="I818" t="str">
            <v/>
          </cell>
          <cell r="J818" t="str">
            <v/>
          </cell>
        </row>
        <row r="819">
          <cell r="D819" t="str">
            <v/>
          </cell>
          <cell r="E819" t="str">
            <v/>
          </cell>
          <cell r="F819" t="str">
            <v/>
          </cell>
          <cell r="G819" t="str">
            <v/>
          </cell>
          <cell r="H819" t="str">
            <v/>
          </cell>
          <cell r="I819" t="str">
            <v/>
          </cell>
          <cell r="J819" t="str">
            <v/>
          </cell>
        </row>
        <row r="820">
          <cell r="D820" t="str">
            <v/>
          </cell>
          <cell r="E820" t="str">
            <v/>
          </cell>
          <cell r="F820" t="str">
            <v/>
          </cell>
          <cell r="G820" t="str">
            <v/>
          </cell>
          <cell r="H820" t="str">
            <v/>
          </cell>
          <cell r="I820" t="str">
            <v/>
          </cell>
          <cell r="J820" t="str">
            <v/>
          </cell>
        </row>
        <row r="821">
          <cell r="D821" t="str">
            <v/>
          </cell>
          <cell r="E821" t="str">
            <v/>
          </cell>
          <cell r="F821" t="str">
            <v/>
          </cell>
          <cell r="G821" t="str">
            <v/>
          </cell>
          <cell r="H821" t="str">
            <v/>
          </cell>
          <cell r="I821" t="str">
            <v/>
          </cell>
          <cell r="J821" t="str">
            <v/>
          </cell>
        </row>
        <row r="822">
          <cell r="D822" t="str">
            <v/>
          </cell>
          <cell r="E822" t="str">
            <v/>
          </cell>
          <cell r="F822" t="str">
            <v/>
          </cell>
          <cell r="G822" t="str">
            <v/>
          </cell>
          <cell r="H822" t="str">
            <v/>
          </cell>
          <cell r="I822" t="str">
            <v/>
          </cell>
          <cell r="J822" t="str">
            <v/>
          </cell>
        </row>
        <row r="823">
          <cell r="D823" t="str">
            <v/>
          </cell>
          <cell r="E823" t="str">
            <v/>
          </cell>
          <cell r="F823" t="str">
            <v/>
          </cell>
          <cell r="G823" t="str">
            <v/>
          </cell>
          <cell r="H823" t="str">
            <v/>
          </cell>
          <cell r="I823" t="str">
            <v/>
          </cell>
          <cell r="J823" t="str">
            <v/>
          </cell>
        </row>
        <row r="824">
          <cell r="D824" t="str">
            <v/>
          </cell>
          <cell r="E824" t="str">
            <v/>
          </cell>
          <cell r="F824" t="str">
            <v/>
          </cell>
          <cell r="G824" t="str">
            <v/>
          </cell>
          <cell r="H824" t="str">
            <v/>
          </cell>
          <cell r="I824" t="str">
            <v/>
          </cell>
          <cell r="J824" t="str">
            <v/>
          </cell>
        </row>
        <row r="825">
          <cell r="D825" t="str">
            <v/>
          </cell>
          <cell r="E825" t="str">
            <v/>
          </cell>
          <cell r="F825" t="str">
            <v/>
          </cell>
          <cell r="G825" t="str">
            <v/>
          </cell>
          <cell r="H825" t="str">
            <v/>
          </cell>
          <cell r="I825" t="str">
            <v/>
          </cell>
          <cell r="J825" t="str">
            <v/>
          </cell>
        </row>
        <row r="826">
          <cell r="D826" t="str">
            <v/>
          </cell>
          <cell r="E826" t="str">
            <v/>
          </cell>
          <cell r="F826" t="str">
            <v/>
          </cell>
          <cell r="G826" t="str">
            <v/>
          </cell>
          <cell r="H826" t="str">
            <v/>
          </cell>
          <cell r="I826" t="str">
            <v/>
          </cell>
          <cell r="J826" t="str">
            <v/>
          </cell>
        </row>
        <row r="827">
          <cell r="D827" t="str">
            <v/>
          </cell>
          <cell r="E827" t="str">
            <v/>
          </cell>
          <cell r="F827" t="str">
            <v/>
          </cell>
          <cell r="G827" t="str">
            <v/>
          </cell>
          <cell r="H827" t="str">
            <v/>
          </cell>
          <cell r="I827" t="str">
            <v/>
          </cell>
          <cell r="J827" t="str">
            <v/>
          </cell>
        </row>
        <row r="828">
          <cell r="D828" t="str">
            <v/>
          </cell>
          <cell r="E828" t="str">
            <v/>
          </cell>
          <cell r="F828" t="str">
            <v/>
          </cell>
          <cell r="G828" t="str">
            <v/>
          </cell>
          <cell r="H828" t="str">
            <v/>
          </cell>
          <cell r="I828" t="str">
            <v/>
          </cell>
          <cell r="J828" t="str">
            <v/>
          </cell>
        </row>
        <row r="829">
          <cell r="D829" t="str">
            <v/>
          </cell>
          <cell r="E829" t="str">
            <v/>
          </cell>
          <cell r="F829" t="str">
            <v/>
          </cell>
          <cell r="G829" t="str">
            <v/>
          </cell>
          <cell r="H829" t="str">
            <v/>
          </cell>
          <cell r="I829" t="str">
            <v/>
          </cell>
          <cell r="J829" t="str">
            <v/>
          </cell>
        </row>
        <row r="830">
          <cell r="D830" t="str">
            <v/>
          </cell>
          <cell r="E830" t="str">
            <v/>
          </cell>
          <cell r="F830" t="str">
            <v/>
          </cell>
          <cell r="G830" t="str">
            <v/>
          </cell>
          <cell r="H830" t="str">
            <v/>
          </cell>
          <cell r="I830" t="str">
            <v/>
          </cell>
          <cell r="J830" t="str">
            <v/>
          </cell>
        </row>
        <row r="831">
          <cell r="D831" t="str">
            <v/>
          </cell>
          <cell r="E831" t="str">
            <v/>
          </cell>
          <cell r="F831" t="str">
            <v/>
          </cell>
          <cell r="G831" t="str">
            <v/>
          </cell>
          <cell r="H831" t="str">
            <v/>
          </cell>
          <cell r="I831" t="str">
            <v/>
          </cell>
          <cell r="J831" t="str">
            <v/>
          </cell>
        </row>
        <row r="832">
          <cell r="D832" t="str">
            <v/>
          </cell>
          <cell r="E832" t="str">
            <v/>
          </cell>
          <cell r="F832" t="str">
            <v/>
          </cell>
          <cell r="G832" t="str">
            <v/>
          </cell>
          <cell r="H832" t="str">
            <v/>
          </cell>
          <cell r="I832" t="str">
            <v/>
          </cell>
          <cell r="J832" t="str">
            <v/>
          </cell>
        </row>
        <row r="833">
          <cell r="D833" t="str">
            <v/>
          </cell>
          <cell r="E833" t="str">
            <v/>
          </cell>
          <cell r="F833" t="str">
            <v/>
          </cell>
          <cell r="G833" t="str">
            <v/>
          </cell>
          <cell r="H833" t="str">
            <v/>
          </cell>
          <cell r="I833" t="str">
            <v/>
          </cell>
          <cell r="J833" t="str">
            <v/>
          </cell>
        </row>
        <row r="834">
          <cell r="D834" t="str">
            <v/>
          </cell>
          <cell r="E834" t="str">
            <v/>
          </cell>
          <cell r="F834" t="str">
            <v/>
          </cell>
          <cell r="G834" t="str">
            <v/>
          </cell>
          <cell r="H834" t="str">
            <v/>
          </cell>
          <cell r="I834" t="str">
            <v/>
          </cell>
          <cell r="J834" t="str">
            <v/>
          </cell>
        </row>
        <row r="835">
          <cell r="D835" t="str">
            <v/>
          </cell>
          <cell r="E835" t="str">
            <v/>
          </cell>
          <cell r="F835" t="str">
            <v/>
          </cell>
          <cell r="G835" t="str">
            <v/>
          </cell>
          <cell r="H835" t="str">
            <v/>
          </cell>
          <cell r="I835" t="str">
            <v/>
          </cell>
          <cell r="J835" t="str">
            <v/>
          </cell>
        </row>
        <row r="836">
          <cell r="D836" t="str">
            <v/>
          </cell>
          <cell r="E836" t="str">
            <v/>
          </cell>
          <cell r="F836" t="str">
            <v/>
          </cell>
          <cell r="G836" t="str">
            <v/>
          </cell>
          <cell r="H836" t="str">
            <v/>
          </cell>
          <cell r="I836" t="str">
            <v/>
          </cell>
          <cell r="J836" t="str">
            <v/>
          </cell>
        </row>
        <row r="837">
          <cell r="D837" t="str">
            <v/>
          </cell>
          <cell r="E837" t="str">
            <v/>
          </cell>
          <cell r="F837" t="str">
            <v/>
          </cell>
          <cell r="G837" t="str">
            <v/>
          </cell>
          <cell r="H837" t="str">
            <v/>
          </cell>
          <cell r="I837" t="str">
            <v/>
          </cell>
          <cell r="J837" t="str">
            <v/>
          </cell>
        </row>
        <row r="838">
          <cell r="D838" t="str">
            <v/>
          </cell>
          <cell r="E838" t="str">
            <v/>
          </cell>
          <cell r="F838" t="str">
            <v/>
          </cell>
          <cell r="G838" t="str">
            <v/>
          </cell>
          <cell r="H838" t="str">
            <v/>
          </cell>
          <cell r="I838" t="str">
            <v/>
          </cell>
          <cell r="J838" t="str">
            <v/>
          </cell>
        </row>
        <row r="839">
          <cell r="D839" t="str">
            <v/>
          </cell>
          <cell r="E839" t="str">
            <v/>
          </cell>
          <cell r="F839" t="str">
            <v/>
          </cell>
          <cell r="G839" t="str">
            <v/>
          </cell>
          <cell r="H839" t="str">
            <v/>
          </cell>
          <cell r="I839" t="str">
            <v/>
          </cell>
          <cell r="J839" t="str">
            <v/>
          </cell>
        </row>
        <row r="840">
          <cell r="D840" t="str">
            <v/>
          </cell>
          <cell r="E840" t="str">
            <v/>
          </cell>
          <cell r="F840" t="str">
            <v/>
          </cell>
          <cell r="G840" t="str">
            <v/>
          </cell>
          <cell r="H840" t="str">
            <v/>
          </cell>
          <cell r="I840" t="str">
            <v/>
          </cell>
          <cell r="J840" t="str">
            <v/>
          </cell>
        </row>
        <row r="841">
          <cell r="D841" t="str">
            <v/>
          </cell>
          <cell r="E841" t="str">
            <v/>
          </cell>
          <cell r="F841" t="str">
            <v/>
          </cell>
          <cell r="G841" t="str">
            <v/>
          </cell>
          <cell r="H841" t="str">
            <v/>
          </cell>
          <cell r="I841" t="str">
            <v/>
          </cell>
          <cell r="J841" t="str">
            <v/>
          </cell>
        </row>
        <row r="842">
          <cell r="D842" t="str">
            <v/>
          </cell>
          <cell r="E842" t="str">
            <v/>
          </cell>
          <cell r="F842" t="str">
            <v/>
          </cell>
          <cell r="G842" t="str">
            <v/>
          </cell>
          <cell r="H842" t="str">
            <v/>
          </cell>
          <cell r="I842" t="str">
            <v/>
          </cell>
          <cell r="J842" t="str">
            <v/>
          </cell>
        </row>
        <row r="843">
          <cell r="D843" t="str">
            <v/>
          </cell>
          <cell r="E843" t="str">
            <v/>
          </cell>
          <cell r="F843" t="str">
            <v/>
          </cell>
          <cell r="G843" t="str">
            <v/>
          </cell>
          <cell r="H843" t="str">
            <v/>
          </cell>
          <cell r="I843" t="str">
            <v/>
          </cell>
          <cell r="J843" t="str">
            <v/>
          </cell>
        </row>
        <row r="844">
          <cell r="D844" t="str">
            <v/>
          </cell>
          <cell r="E844" t="str">
            <v/>
          </cell>
          <cell r="F844" t="str">
            <v/>
          </cell>
          <cell r="G844" t="str">
            <v/>
          </cell>
          <cell r="H844" t="str">
            <v/>
          </cell>
          <cell r="I844" t="str">
            <v/>
          </cell>
          <cell r="J844" t="str">
            <v/>
          </cell>
        </row>
        <row r="845">
          <cell r="D845" t="str">
            <v/>
          </cell>
          <cell r="E845" t="str">
            <v/>
          </cell>
          <cell r="F845" t="str">
            <v/>
          </cell>
          <cell r="G845" t="str">
            <v/>
          </cell>
          <cell r="H845" t="str">
            <v/>
          </cell>
          <cell r="I845" t="str">
            <v/>
          </cell>
          <cell r="J845" t="str">
            <v/>
          </cell>
        </row>
        <row r="846">
          <cell r="D846" t="str">
            <v/>
          </cell>
          <cell r="E846" t="str">
            <v/>
          </cell>
          <cell r="F846" t="str">
            <v/>
          </cell>
          <cell r="G846" t="str">
            <v/>
          </cell>
          <cell r="H846" t="str">
            <v/>
          </cell>
          <cell r="I846" t="str">
            <v/>
          </cell>
          <cell r="J846" t="str">
            <v/>
          </cell>
        </row>
        <row r="847">
          <cell r="D847" t="str">
            <v/>
          </cell>
          <cell r="E847" t="str">
            <v/>
          </cell>
          <cell r="F847" t="str">
            <v/>
          </cell>
          <cell r="G847" t="str">
            <v/>
          </cell>
          <cell r="H847" t="str">
            <v/>
          </cell>
          <cell r="I847" t="str">
            <v/>
          </cell>
          <cell r="J847" t="str">
            <v/>
          </cell>
        </row>
        <row r="848">
          <cell r="D848" t="str">
            <v/>
          </cell>
          <cell r="E848" t="str">
            <v/>
          </cell>
          <cell r="F848" t="str">
            <v/>
          </cell>
          <cell r="G848" t="str">
            <v/>
          </cell>
          <cell r="H848" t="str">
            <v/>
          </cell>
          <cell r="I848" t="str">
            <v/>
          </cell>
          <cell r="J848" t="str">
            <v/>
          </cell>
        </row>
        <row r="849">
          <cell r="D849" t="str">
            <v/>
          </cell>
          <cell r="E849" t="str">
            <v/>
          </cell>
          <cell r="F849" t="str">
            <v/>
          </cell>
          <cell r="G849" t="str">
            <v/>
          </cell>
          <cell r="H849" t="str">
            <v/>
          </cell>
          <cell r="I849" t="str">
            <v/>
          </cell>
          <cell r="J849" t="str">
            <v/>
          </cell>
        </row>
        <row r="850">
          <cell r="D850" t="str">
            <v/>
          </cell>
          <cell r="E850" t="str">
            <v/>
          </cell>
          <cell r="F850" t="str">
            <v/>
          </cell>
          <cell r="G850" t="str">
            <v/>
          </cell>
          <cell r="H850" t="str">
            <v/>
          </cell>
          <cell r="I850" t="str">
            <v/>
          </cell>
          <cell r="J850" t="str">
            <v/>
          </cell>
        </row>
        <row r="851">
          <cell r="D851" t="str">
            <v/>
          </cell>
          <cell r="E851" t="str">
            <v/>
          </cell>
          <cell r="F851" t="str">
            <v/>
          </cell>
          <cell r="G851" t="str">
            <v/>
          </cell>
          <cell r="H851" t="str">
            <v/>
          </cell>
          <cell r="I851" t="str">
            <v/>
          </cell>
          <cell r="J851" t="str">
            <v/>
          </cell>
        </row>
        <row r="852">
          <cell r="D852" t="str">
            <v/>
          </cell>
          <cell r="E852" t="str">
            <v/>
          </cell>
          <cell r="F852" t="str">
            <v/>
          </cell>
          <cell r="G852" t="str">
            <v/>
          </cell>
          <cell r="H852" t="str">
            <v/>
          </cell>
          <cell r="I852" t="str">
            <v/>
          </cell>
          <cell r="J852" t="str">
            <v/>
          </cell>
        </row>
        <row r="853">
          <cell r="D853" t="str">
            <v/>
          </cell>
          <cell r="E853" t="str">
            <v/>
          </cell>
          <cell r="F853" t="str">
            <v/>
          </cell>
          <cell r="G853" t="str">
            <v/>
          </cell>
          <cell r="H853" t="str">
            <v/>
          </cell>
          <cell r="I853" t="str">
            <v/>
          </cell>
          <cell r="J853" t="str">
            <v/>
          </cell>
        </row>
        <row r="854">
          <cell r="D854" t="str">
            <v/>
          </cell>
          <cell r="E854" t="str">
            <v/>
          </cell>
          <cell r="F854" t="str">
            <v/>
          </cell>
          <cell r="G854" t="str">
            <v/>
          </cell>
          <cell r="H854" t="str">
            <v/>
          </cell>
          <cell r="I854" t="str">
            <v/>
          </cell>
          <cell r="J854" t="str">
            <v/>
          </cell>
        </row>
        <row r="855">
          <cell r="D855" t="str">
            <v/>
          </cell>
          <cell r="E855" t="str">
            <v/>
          </cell>
          <cell r="F855" t="str">
            <v/>
          </cell>
          <cell r="G855" t="str">
            <v/>
          </cell>
          <cell r="H855" t="str">
            <v/>
          </cell>
          <cell r="I855" t="str">
            <v/>
          </cell>
          <cell r="J855" t="str">
            <v/>
          </cell>
        </row>
        <row r="856">
          <cell r="D856" t="str">
            <v/>
          </cell>
          <cell r="E856" t="str">
            <v/>
          </cell>
          <cell r="F856" t="str">
            <v/>
          </cell>
          <cell r="G856" t="str">
            <v/>
          </cell>
          <cell r="H856" t="str">
            <v/>
          </cell>
          <cell r="I856" t="str">
            <v/>
          </cell>
          <cell r="J856" t="str">
            <v/>
          </cell>
        </row>
        <row r="857">
          <cell r="D857" t="str">
            <v/>
          </cell>
          <cell r="E857" t="str">
            <v/>
          </cell>
          <cell r="F857" t="str">
            <v/>
          </cell>
          <cell r="G857" t="str">
            <v/>
          </cell>
          <cell r="H857" t="str">
            <v/>
          </cell>
          <cell r="I857" t="str">
            <v/>
          </cell>
          <cell r="J857" t="str">
            <v/>
          </cell>
        </row>
        <row r="858">
          <cell r="D858" t="str">
            <v/>
          </cell>
          <cell r="E858" t="str">
            <v/>
          </cell>
          <cell r="F858" t="str">
            <v/>
          </cell>
          <cell r="G858" t="str">
            <v/>
          </cell>
          <cell r="H858" t="str">
            <v/>
          </cell>
          <cell r="I858" t="str">
            <v/>
          </cell>
          <cell r="J858" t="str">
            <v/>
          </cell>
        </row>
        <row r="859">
          <cell r="D859" t="str">
            <v/>
          </cell>
          <cell r="E859" t="str">
            <v/>
          </cell>
          <cell r="F859" t="str">
            <v/>
          </cell>
          <cell r="G859" t="str">
            <v/>
          </cell>
          <cell r="H859" t="str">
            <v/>
          </cell>
          <cell r="I859" t="str">
            <v/>
          </cell>
          <cell r="J859" t="str">
            <v/>
          </cell>
        </row>
        <row r="860">
          <cell r="D860" t="str">
            <v/>
          </cell>
          <cell r="E860" t="str">
            <v/>
          </cell>
          <cell r="F860" t="str">
            <v/>
          </cell>
          <cell r="G860" t="str">
            <v/>
          </cell>
          <cell r="H860" t="str">
            <v/>
          </cell>
          <cell r="I860" t="str">
            <v/>
          </cell>
          <cell r="J860" t="str">
            <v/>
          </cell>
        </row>
        <row r="861">
          <cell r="D861" t="str">
            <v/>
          </cell>
          <cell r="E861" t="str">
            <v/>
          </cell>
          <cell r="F861" t="str">
            <v/>
          </cell>
          <cell r="G861" t="str">
            <v/>
          </cell>
          <cell r="H861" t="str">
            <v/>
          </cell>
          <cell r="I861" t="str">
            <v/>
          </cell>
          <cell r="J861" t="str">
            <v/>
          </cell>
        </row>
        <row r="862">
          <cell r="D862" t="str">
            <v/>
          </cell>
          <cell r="E862" t="str">
            <v/>
          </cell>
          <cell r="F862" t="str">
            <v/>
          </cell>
          <cell r="G862" t="str">
            <v/>
          </cell>
          <cell r="H862" t="str">
            <v/>
          </cell>
          <cell r="I862" t="str">
            <v/>
          </cell>
          <cell r="J862" t="str">
            <v/>
          </cell>
        </row>
        <row r="863">
          <cell r="D863" t="str">
            <v/>
          </cell>
          <cell r="E863" t="str">
            <v/>
          </cell>
          <cell r="F863" t="str">
            <v/>
          </cell>
          <cell r="G863" t="str">
            <v/>
          </cell>
          <cell r="H863" t="str">
            <v/>
          </cell>
          <cell r="I863" t="str">
            <v/>
          </cell>
          <cell r="J863" t="str">
            <v/>
          </cell>
        </row>
        <row r="864">
          <cell r="D864" t="str">
            <v/>
          </cell>
          <cell r="E864" t="str">
            <v/>
          </cell>
          <cell r="F864" t="str">
            <v/>
          </cell>
          <cell r="G864" t="str">
            <v/>
          </cell>
          <cell r="H864" t="str">
            <v/>
          </cell>
          <cell r="I864" t="str">
            <v/>
          </cell>
          <cell r="J864" t="str">
            <v/>
          </cell>
        </row>
        <row r="865">
          <cell r="D865" t="str">
            <v/>
          </cell>
          <cell r="E865" t="str">
            <v/>
          </cell>
          <cell r="F865" t="str">
            <v/>
          </cell>
          <cell r="G865" t="str">
            <v/>
          </cell>
          <cell r="H865" t="str">
            <v/>
          </cell>
          <cell r="I865" t="str">
            <v/>
          </cell>
          <cell r="J865" t="str">
            <v/>
          </cell>
        </row>
        <row r="866">
          <cell r="D866" t="str">
            <v/>
          </cell>
          <cell r="E866" t="str">
            <v/>
          </cell>
          <cell r="F866" t="str">
            <v/>
          </cell>
          <cell r="G866" t="str">
            <v/>
          </cell>
          <cell r="H866" t="str">
            <v/>
          </cell>
          <cell r="I866" t="str">
            <v/>
          </cell>
          <cell r="J866" t="str">
            <v/>
          </cell>
        </row>
        <row r="867">
          <cell r="D867" t="str">
            <v/>
          </cell>
          <cell r="E867" t="str">
            <v/>
          </cell>
          <cell r="F867" t="str">
            <v/>
          </cell>
          <cell r="G867" t="str">
            <v/>
          </cell>
          <cell r="H867" t="str">
            <v/>
          </cell>
          <cell r="I867" t="str">
            <v/>
          </cell>
          <cell r="J867" t="str">
            <v/>
          </cell>
        </row>
        <row r="868">
          <cell r="D868" t="str">
            <v/>
          </cell>
          <cell r="E868" t="str">
            <v/>
          </cell>
          <cell r="F868" t="str">
            <v/>
          </cell>
          <cell r="G868" t="str">
            <v/>
          </cell>
          <cell r="H868" t="str">
            <v/>
          </cell>
          <cell r="I868" t="str">
            <v/>
          </cell>
          <cell r="J868" t="str">
            <v/>
          </cell>
        </row>
        <row r="869">
          <cell r="D869" t="str">
            <v/>
          </cell>
          <cell r="E869" t="str">
            <v/>
          </cell>
          <cell r="F869" t="str">
            <v/>
          </cell>
          <cell r="G869" t="str">
            <v/>
          </cell>
          <cell r="H869" t="str">
            <v/>
          </cell>
          <cell r="I869" t="str">
            <v/>
          </cell>
          <cell r="J869" t="str">
            <v/>
          </cell>
        </row>
        <row r="870">
          <cell r="D870" t="str">
            <v/>
          </cell>
          <cell r="E870" t="str">
            <v/>
          </cell>
          <cell r="F870" t="str">
            <v/>
          </cell>
          <cell r="G870" t="str">
            <v/>
          </cell>
          <cell r="H870" t="str">
            <v/>
          </cell>
          <cell r="I870" t="str">
            <v/>
          </cell>
          <cell r="J870" t="str">
            <v/>
          </cell>
        </row>
        <row r="871">
          <cell r="D871" t="str">
            <v/>
          </cell>
          <cell r="E871" t="str">
            <v/>
          </cell>
          <cell r="F871" t="str">
            <v/>
          </cell>
          <cell r="G871" t="str">
            <v/>
          </cell>
          <cell r="H871" t="str">
            <v/>
          </cell>
          <cell r="I871" t="str">
            <v/>
          </cell>
          <cell r="J871" t="str">
            <v/>
          </cell>
        </row>
        <row r="872">
          <cell r="D872" t="str">
            <v/>
          </cell>
          <cell r="E872" t="str">
            <v/>
          </cell>
          <cell r="F872" t="str">
            <v/>
          </cell>
          <cell r="G872" t="str">
            <v/>
          </cell>
          <cell r="H872" t="str">
            <v/>
          </cell>
          <cell r="I872" t="str">
            <v/>
          </cell>
          <cell r="J872" t="str">
            <v/>
          </cell>
        </row>
        <row r="873">
          <cell r="D873" t="str">
            <v/>
          </cell>
          <cell r="E873" t="str">
            <v/>
          </cell>
          <cell r="F873" t="str">
            <v/>
          </cell>
          <cell r="G873" t="str">
            <v/>
          </cell>
          <cell r="H873" t="str">
            <v/>
          </cell>
          <cell r="I873" t="str">
            <v/>
          </cell>
          <cell r="J873" t="str">
            <v/>
          </cell>
        </row>
        <row r="874">
          <cell r="D874" t="str">
            <v/>
          </cell>
          <cell r="E874" t="str">
            <v/>
          </cell>
          <cell r="F874" t="str">
            <v/>
          </cell>
          <cell r="G874" t="str">
            <v/>
          </cell>
          <cell r="H874" t="str">
            <v/>
          </cell>
          <cell r="I874" t="str">
            <v/>
          </cell>
          <cell r="J874" t="str">
            <v/>
          </cell>
        </row>
        <row r="875">
          <cell r="D875" t="str">
            <v/>
          </cell>
          <cell r="E875" t="str">
            <v/>
          </cell>
          <cell r="F875" t="str">
            <v/>
          </cell>
          <cell r="G875" t="str">
            <v/>
          </cell>
          <cell r="H875" t="str">
            <v/>
          </cell>
          <cell r="I875" t="str">
            <v/>
          </cell>
          <cell r="J875" t="str">
            <v/>
          </cell>
        </row>
        <row r="876">
          <cell r="D876" t="str">
            <v/>
          </cell>
          <cell r="E876" t="str">
            <v/>
          </cell>
          <cell r="F876" t="str">
            <v/>
          </cell>
          <cell r="G876" t="str">
            <v/>
          </cell>
          <cell r="H876" t="str">
            <v/>
          </cell>
          <cell r="I876" t="str">
            <v/>
          </cell>
          <cell r="J876" t="str">
            <v/>
          </cell>
        </row>
        <row r="877">
          <cell r="D877" t="str">
            <v/>
          </cell>
          <cell r="E877" t="str">
            <v/>
          </cell>
          <cell r="F877" t="str">
            <v/>
          </cell>
          <cell r="G877" t="str">
            <v/>
          </cell>
          <cell r="H877" t="str">
            <v/>
          </cell>
          <cell r="I877" t="str">
            <v/>
          </cell>
          <cell r="J877" t="str">
            <v/>
          </cell>
        </row>
        <row r="878">
          <cell r="D878" t="str">
            <v/>
          </cell>
          <cell r="E878" t="str">
            <v/>
          </cell>
          <cell r="F878" t="str">
            <v/>
          </cell>
          <cell r="G878" t="str">
            <v/>
          </cell>
          <cell r="H878" t="str">
            <v/>
          </cell>
          <cell r="I878" t="str">
            <v/>
          </cell>
          <cell r="J878" t="str">
            <v/>
          </cell>
        </row>
        <row r="879">
          <cell r="D879" t="str">
            <v/>
          </cell>
          <cell r="E879" t="str">
            <v/>
          </cell>
          <cell r="F879" t="str">
            <v/>
          </cell>
          <cell r="G879" t="str">
            <v/>
          </cell>
          <cell r="H879" t="str">
            <v/>
          </cell>
          <cell r="I879" t="str">
            <v/>
          </cell>
          <cell r="J879" t="str">
            <v/>
          </cell>
        </row>
        <row r="880">
          <cell r="D880" t="str">
            <v/>
          </cell>
          <cell r="E880" t="str">
            <v/>
          </cell>
          <cell r="F880" t="str">
            <v/>
          </cell>
          <cell r="G880" t="str">
            <v/>
          </cell>
          <cell r="H880" t="str">
            <v/>
          </cell>
          <cell r="I880" t="str">
            <v/>
          </cell>
          <cell r="J880" t="str">
            <v/>
          </cell>
        </row>
        <row r="881">
          <cell r="D881" t="str">
            <v/>
          </cell>
          <cell r="E881" t="str">
            <v/>
          </cell>
          <cell r="F881" t="str">
            <v/>
          </cell>
          <cell r="G881" t="str">
            <v/>
          </cell>
          <cell r="H881" t="str">
            <v/>
          </cell>
          <cell r="I881" t="str">
            <v/>
          </cell>
          <cell r="J881" t="str">
            <v/>
          </cell>
        </row>
        <row r="882">
          <cell r="D882" t="str">
            <v/>
          </cell>
          <cell r="E882" t="str">
            <v/>
          </cell>
          <cell r="F882" t="str">
            <v/>
          </cell>
          <cell r="G882" t="str">
            <v/>
          </cell>
          <cell r="H882" t="str">
            <v/>
          </cell>
          <cell r="I882" t="str">
            <v/>
          </cell>
          <cell r="J882" t="str">
            <v/>
          </cell>
        </row>
        <row r="883">
          <cell r="D883" t="str">
            <v/>
          </cell>
          <cell r="E883" t="str">
            <v/>
          </cell>
          <cell r="F883" t="str">
            <v/>
          </cell>
          <cell r="G883" t="str">
            <v/>
          </cell>
          <cell r="H883" t="str">
            <v/>
          </cell>
          <cell r="I883" t="str">
            <v/>
          </cell>
          <cell r="J883" t="str">
            <v/>
          </cell>
        </row>
        <row r="884">
          <cell r="D884" t="str">
            <v/>
          </cell>
          <cell r="E884" t="str">
            <v/>
          </cell>
          <cell r="F884" t="str">
            <v/>
          </cell>
          <cell r="G884" t="str">
            <v/>
          </cell>
          <cell r="H884" t="str">
            <v/>
          </cell>
          <cell r="I884" t="str">
            <v/>
          </cell>
          <cell r="J884" t="str">
            <v/>
          </cell>
        </row>
        <row r="885">
          <cell r="D885" t="str">
            <v/>
          </cell>
          <cell r="E885" t="str">
            <v/>
          </cell>
          <cell r="F885" t="str">
            <v/>
          </cell>
          <cell r="G885" t="str">
            <v/>
          </cell>
          <cell r="H885" t="str">
            <v/>
          </cell>
          <cell r="I885" t="str">
            <v/>
          </cell>
          <cell r="J885" t="str">
            <v/>
          </cell>
        </row>
        <row r="886">
          <cell r="D886" t="str">
            <v/>
          </cell>
          <cell r="E886" t="str">
            <v/>
          </cell>
          <cell r="F886" t="str">
            <v/>
          </cell>
          <cell r="G886" t="str">
            <v/>
          </cell>
          <cell r="H886" t="str">
            <v/>
          </cell>
          <cell r="I886" t="str">
            <v/>
          </cell>
          <cell r="J886" t="str">
            <v/>
          </cell>
        </row>
        <row r="887">
          <cell r="D887" t="str">
            <v/>
          </cell>
          <cell r="E887" t="str">
            <v/>
          </cell>
          <cell r="F887" t="str">
            <v/>
          </cell>
          <cell r="G887" t="str">
            <v/>
          </cell>
          <cell r="H887" t="str">
            <v/>
          </cell>
          <cell r="I887" t="str">
            <v/>
          </cell>
          <cell r="J887" t="str">
            <v/>
          </cell>
        </row>
        <row r="888">
          <cell r="D888" t="str">
            <v/>
          </cell>
          <cell r="E888" t="str">
            <v/>
          </cell>
          <cell r="F888" t="str">
            <v/>
          </cell>
          <cell r="G888" t="str">
            <v/>
          </cell>
          <cell r="H888" t="str">
            <v/>
          </cell>
          <cell r="I888" t="str">
            <v/>
          </cell>
          <cell r="J888" t="str">
            <v/>
          </cell>
        </row>
        <row r="889">
          <cell r="D889" t="str">
            <v/>
          </cell>
          <cell r="E889" t="str">
            <v/>
          </cell>
          <cell r="F889" t="str">
            <v/>
          </cell>
          <cell r="G889" t="str">
            <v/>
          </cell>
          <cell r="H889" t="str">
            <v/>
          </cell>
          <cell r="I889" t="str">
            <v/>
          </cell>
          <cell r="J889" t="str">
            <v/>
          </cell>
        </row>
        <row r="890">
          <cell r="D890" t="str">
            <v/>
          </cell>
          <cell r="E890" t="str">
            <v/>
          </cell>
          <cell r="F890" t="str">
            <v/>
          </cell>
          <cell r="G890" t="str">
            <v/>
          </cell>
          <cell r="H890" t="str">
            <v/>
          </cell>
          <cell r="I890" t="str">
            <v/>
          </cell>
          <cell r="J890" t="str">
            <v/>
          </cell>
        </row>
        <row r="891">
          <cell r="D891" t="str">
            <v/>
          </cell>
          <cell r="E891" t="str">
            <v/>
          </cell>
          <cell r="F891" t="str">
            <v/>
          </cell>
          <cell r="G891" t="str">
            <v/>
          </cell>
          <cell r="H891" t="str">
            <v/>
          </cell>
          <cell r="I891" t="str">
            <v/>
          </cell>
          <cell r="J891" t="str">
            <v/>
          </cell>
        </row>
        <row r="892">
          <cell r="D892" t="str">
            <v/>
          </cell>
          <cell r="E892" t="str">
            <v/>
          </cell>
          <cell r="F892" t="str">
            <v/>
          </cell>
          <cell r="G892" t="str">
            <v/>
          </cell>
          <cell r="H892" t="str">
            <v/>
          </cell>
          <cell r="I892" t="str">
            <v/>
          </cell>
          <cell r="J892" t="str">
            <v/>
          </cell>
        </row>
        <row r="893">
          <cell r="D893" t="str">
            <v/>
          </cell>
          <cell r="E893" t="str">
            <v/>
          </cell>
          <cell r="F893" t="str">
            <v/>
          </cell>
          <cell r="G893" t="str">
            <v/>
          </cell>
          <cell r="H893" t="str">
            <v/>
          </cell>
          <cell r="I893" t="str">
            <v/>
          </cell>
          <cell r="J893" t="str">
            <v/>
          </cell>
        </row>
        <row r="894">
          <cell r="D894" t="str">
            <v/>
          </cell>
          <cell r="E894" t="str">
            <v/>
          </cell>
          <cell r="F894" t="str">
            <v/>
          </cell>
          <cell r="G894" t="str">
            <v/>
          </cell>
          <cell r="H894" t="str">
            <v/>
          </cell>
          <cell r="I894" t="str">
            <v/>
          </cell>
          <cell r="J894" t="str">
            <v/>
          </cell>
        </row>
        <row r="895">
          <cell r="D895" t="str">
            <v/>
          </cell>
          <cell r="E895" t="str">
            <v/>
          </cell>
          <cell r="F895" t="str">
            <v/>
          </cell>
          <cell r="G895" t="str">
            <v/>
          </cell>
          <cell r="H895" t="str">
            <v/>
          </cell>
          <cell r="I895" t="str">
            <v/>
          </cell>
          <cell r="J895" t="str">
            <v/>
          </cell>
        </row>
        <row r="896">
          <cell r="D896" t="str">
            <v/>
          </cell>
          <cell r="E896" t="str">
            <v/>
          </cell>
          <cell r="F896" t="str">
            <v/>
          </cell>
          <cell r="G896" t="str">
            <v/>
          </cell>
          <cell r="H896" t="str">
            <v/>
          </cell>
          <cell r="I896" t="str">
            <v/>
          </cell>
          <cell r="J896" t="str">
            <v/>
          </cell>
        </row>
        <row r="897">
          <cell r="D897" t="str">
            <v/>
          </cell>
          <cell r="E897" t="str">
            <v/>
          </cell>
          <cell r="F897" t="str">
            <v/>
          </cell>
          <cell r="G897" t="str">
            <v/>
          </cell>
          <cell r="H897" t="str">
            <v/>
          </cell>
          <cell r="I897" t="str">
            <v/>
          </cell>
          <cell r="J897" t="str">
            <v/>
          </cell>
        </row>
        <row r="898">
          <cell r="D898" t="str">
            <v/>
          </cell>
          <cell r="E898" t="str">
            <v/>
          </cell>
          <cell r="F898" t="str">
            <v/>
          </cell>
          <cell r="G898" t="str">
            <v/>
          </cell>
          <cell r="H898" t="str">
            <v/>
          </cell>
          <cell r="I898" t="str">
            <v/>
          </cell>
          <cell r="J898" t="str">
            <v/>
          </cell>
        </row>
        <row r="899">
          <cell r="D899" t="str">
            <v/>
          </cell>
          <cell r="E899" t="str">
            <v/>
          </cell>
          <cell r="F899" t="str">
            <v/>
          </cell>
          <cell r="G899" t="str">
            <v/>
          </cell>
          <cell r="H899" t="str">
            <v/>
          </cell>
          <cell r="I899" t="str">
            <v/>
          </cell>
          <cell r="J899" t="str">
            <v/>
          </cell>
        </row>
        <row r="900">
          <cell r="D900" t="str">
            <v/>
          </cell>
          <cell r="E900" t="str">
            <v/>
          </cell>
          <cell r="F900" t="str">
            <v/>
          </cell>
          <cell r="G900" t="str">
            <v/>
          </cell>
          <cell r="H900" t="str">
            <v/>
          </cell>
          <cell r="I900" t="str">
            <v/>
          </cell>
          <cell r="J900" t="str">
            <v/>
          </cell>
        </row>
        <row r="901">
          <cell r="D901" t="str">
            <v/>
          </cell>
          <cell r="E901" t="str">
            <v/>
          </cell>
          <cell r="F901" t="str">
            <v/>
          </cell>
          <cell r="G901" t="str">
            <v/>
          </cell>
          <cell r="H901" t="str">
            <v/>
          </cell>
          <cell r="I901" t="str">
            <v/>
          </cell>
          <cell r="J901" t="str">
            <v/>
          </cell>
        </row>
        <row r="902">
          <cell r="D902" t="str">
            <v/>
          </cell>
          <cell r="E902" t="str">
            <v/>
          </cell>
          <cell r="F902" t="str">
            <v/>
          </cell>
          <cell r="G902" t="str">
            <v/>
          </cell>
          <cell r="H902" t="str">
            <v/>
          </cell>
          <cell r="I902" t="str">
            <v/>
          </cell>
          <cell r="J902" t="str">
            <v/>
          </cell>
        </row>
        <row r="903">
          <cell r="D903" t="str">
            <v/>
          </cell>
          <cell r="E903" t="str">
            <v/>
          </cell>
          <cell r="F903" t="str">
            <v/>
          </cell>
          <cell r="G903" t="str">
            <v/>
          </cell>
          <cell r="H903" t="str">
            <v/>
          </cell>
          <cell r="I903" t="str">
            <v/>
          </cell>
          <cell r="J903" t="str">
            <v/>
          </cell>
        </row>
        <row r="904">
          <cell r="D904" t="str">
            <v/>
          </cell>
          <cell r="E904" t="str">
            <v/>
          </cell>
          <cell r="F904" t="str">
            <v/>
          </cell>
          <cell r="G904" t="str">
            <v/>
          </cell>
          <cell r="H904" t="str">
            <v/>
          </cell>
          <cell r="I904" t="str">
            <v/>
          </cell>
          <cell r="J904" t="str">
            <v/>
          </cell>
        </row>
        <row r="905">
          <cell r="D905" t="str">
            <v/>
          </cell>
          <cell r="E905" t="str">
            <v/>
          </cell>
          <cell r="F905" t="str">
            <v/>
          </cell>
          <cell r="G905" t="str">
            <v/>
          </cell>
          <cell r="H905" t="str">
            <v/>
          </cell>
          <cell r="I905" t="str">
            <v/>
          </cell>
          <cell r="J905" t="str">
            <v/>
          </cell>
        </row>
        <row r="906">
          <cell r="D906" t="str">
            <v/>
          </cell>
          <cell r="E906" t="str">
            <v/>
          </cell>
          <cell r="F906" t="str">
            <v/>
          </cell>
          <cell r="G906" t="str">
            <v/>
          </cell>
          <cell r="H906" t="str">
            <v/>
          </cell>
          <cell r="I906" t="str">
            <v/>
          </cell>
          <cell r="J906" t="str">
            <v/>
          </cell>
        </row>
        <row r="907">
          <cell r="D907" t="str">
            <v/>
          </cell>
          <cell r="E907" t="str">
            <v/>
          </cell>
          <cell r="F907" t="str">
            <v/>
          </cell>
          <cell r="G907" t="str">
            <v/>
          </cell>
          <cell r="H907" t="str">
            <v/>
          </cell>
          <cell r="I907" t="str">
            <v/>
          </cell>
          <cell r="J907" t="str">
            <v/>
          </cell>
        </row>
        <row r="908">
          <cell r="D908" t="str">
            <v/>
          </cell>
          <cell r="E908" t="str">
            <v/>
          </cell>
          <cell r="F908" t="str">
            <v/>
          </cell>
          <cell r="G908" t="str">
            <v/>
          </cell>
          <cell r="H908" t="str">
            <v/>
          </cell>
          <cell r="I908" t="str">
            <v/>
          </cell>
          <cell r="J908" t="str">
            <v/>
          </cell>
        </row>
        <row r="909">
          <cell r="D909" t="str">
            <v/>
          </cell>
          <cell r="E909" t="str">
            <v/>
          </cell>
          <cell r="F909" t="str">
            <v/>
          </cell>
          <cell r="G909" t="str">
            <v/>
          </cell>
          <cell r="H909" t="str">
            <v/>
          </cell>
          <cell r="I909" t="str">
            <v/>
          </cell>
          <cell r="J909" t="str">
            <v/>
          </cell>
        </row>
        <row r="910">
          <cell r="D910" t="str">
            <v/>
          </cell>
          <cell r="E910" t="str">
            <v/>
          </cell>
          <cell r="F910" t="str">
            <v/>
          </cell>
          <cell r="G910" t="str">
            <v/>
          </cell>
          <cell r="H910" t="str">
            <v/>
          </cell>
          <cell r="I910" t="str">
            <v/>
          </cell>
          <cell r="J910" t="str">
            <v/>
          </cell>
        </row>
        <row r="911">
          <cell r="D911" t="str">
            <v/>
          </cell>
          <cell r="E911" t="str">
            <v/>
          </cell>
          <cell r="F911" t="str">
            <v/>
          </cell>
          <cell r="G911" t="str">
            <v/>
          </cell>
          <cell r="H911" t="str">
            <v/>
          </cell>
          <cell r="I911" t="str">
            <v/>
          </cell>
          <cell r="J911" t="str">
            <v/>
          </cell>
        </row>
        <row r="912">
          <cell r="D912" t="str">
            <v/>
          </cell>
          <cell r="E912" t="str">
            <v/>
          </cell>
          <cell r="F912" t="str">
            <v/>
          </cell>
          <cell r="G912" t="str">
            <v/>
          </cell>
          <cell r="H912" t="str">
            <v/>
          </cell>
          <cell r="I912" t="str">
            <v/>
          </cell>
          <cell r="J912" t="str">
            <v/>
          </cell>
        </row>
        <row r="913">
          <cell r="D913" t="str">
            <v/>
          </cell>
          <cell r="E913" t="str">
            <v/>
          </cell>
          <cell r="F913" t="str">
            <v/>
          </cell>
          <cell r="G913" t="str">
            <v/>
          </cell>
          <cell r="H913" t="str">
            <v/>
          </cell>
          <cell r="I913" t="str">
            <v/>
          </cell>
          <cell r="J913" t="str">
            <v/>
          </cell>
        </row>
        <row r="914">
          <cell r="D914" t="str">
            <v/>
          </cell>
          <cell r="E914" t="str">
            <v/>
          </cell>
          <cell r="F914" t="str">
            <v/>
          </cell>
          <cell r="G914" t="str">
            <v/>
          </cell>
          <cell r="H914" t="str">
            <v/>
          </cell>
          <cell r="I914" t="str">
            <v/>
          </cell>
          <cell r="J914" t="str">
            <v/>
          </cell>
        </row>
        <row r="915">
          <cell r="D915" t="str">
            <v/>
          </cell>
          <cell r="E915" t="str">
            <v/>
          </cell>
          <cell r="F915" t="str">
            <v/>
          </cell>
          <cell r="G915" t="str">
            <v/>
          </cell>
          <cell r="H915" t="str">
            <v/>
          </cell>
          <cell r="I915" t="str">
            <v/>
          </cell>
          <cell r="J915" t="str">
            <v/>
          </cell>
        </row>
        <row r="916">
          <cell r="D916" t="str">
            <v/>
          </cell>
          <cell r="E916" t="str">
            <v/>
          </cell>
          <cell r="F916" t="str">
            <v/>
          </cell>
          <cell r="G916" t="str">
            <v/>
          </cell>
          <cell r="H916" t="str">
            <v/>
          </cell>
          <cell r="I916" t="str">
            <v/>
          </cell>
          <cell r="J916" t="str">
            <v/>
          </cell>
        </row>
        <row r="917">
          <cell r="D917" t="str">
            <v/>
          </cell>
          <cell r="E917" t="str">
            <v/>
          </cell>
          <cell r="F917" t="str">
            <v/>
          </cell>
          <cell r="G917" t="str">
            <v/>
          </cell>
          <cell r="H917" t="str">
            <v/>
          </cell>
          <cell r="I917" t="str">
            <v/>
          </cell>
          <cell r="J917" t="str">
            <v/>
          </cell>
        </row>
        <row r="918">
          <cell r="D918" t="str">
            <v/>
          </cell>
          <cell r="E918" t="str">
            <v/>
          </cell>
          <cell r="F918" t="str">
            <v/>
          </cell>
          <cell r="G918" t="str">
            <v/>
          </cell>
          <cell r="H918" t="str">
            <v/>
          </cell>
          <cell r="I918" t="str">
            <v/>
          </cell>
          <cell r="J918" t="str">
            <v/>
          </cell>
        </row>
        <row r="919">
          <cell r="D919" t="str">
            <v/>
          </cell>
          <cell r="E919" t="str">
            <v/>
          </cell>
          <cell r="F919" t="str">
            <v/>
          </cell>
          <cell r="G919" t="str">
            <v/>
          </cell>
          <cell r="H919" t="str">
            <v/>
          </cell>
          <cell r="I919" t="str">
            <v/>
          </cell>
          <cell r="J919" t="str">
            <v/>
          </cell>
        </row>
        <row r="920">
          <cell r="D920" t="str">
            <v/>
          </cell>
          <cell r="E920" t="str">
            <v/>
          </cell>
          <cell r="F920" t="str">
            <v/>
          </cell>
          <cell r="G920" t="str">
            <v/>
          </cell>
          <cell r="H920" t="str">
            <v/>
          </cell>
          <cell r="I920" t="str">
            <v/>
          </cell>
          <cell r="J920" t="str">
            <v/>
          </cell>
        </row>
        <row r="921">
          <cell r="D921" t="str">
            <v/>
          </cell>
          <cell r="E921" t="str">
            <v/>
          </cell>
          <cell r="F921" t="str">
            <v/>
          </cell>
          <cell r="G921" t="str">
            <v/>
          </cell>
          <cell r="H921" t="str">
            <v/>
          </cell>
          <cell r="I921" t="str">
            <v/>
          </cell>
          <cell r="J921" t="str">
            <v/>
          </cell>
        </row>
        <row r="922">
          <cell r="D922" t="str">
            <v/>
          </cell>
          <cell r="E922" t="str">
            <v/>
          </cell>
          <cell r="F922" t="str">
            <v/>
          </cell>
          <cell r="G922" t="str">
            <v/>
          </cell>
          <cell r="H922" t="str">
            <v/>
          </cell>
          <cell r="I922" t="str">
            <v/>
          </cell>
          <cell r="J922" t="str">
            <v/>
          </cell>
        </row>
        <row r="923">
          <cell r="D923" t="str">
            <v/>
          </cell>
          <cell r="E923" t="str">
            <v/>
          </cell>
          <cell r="F923" t="str">
            <v/>
          </cell>
          <cell r="G923" t="str">
            <v/>
          </cell>
          <cell r="H923" t="str">
            <v/>
          </cell>
          <cell r="I923" t="str">
            <v/>
          </cell>
          <cell r="J923" t="str">
            <v/>
          </cell>
        </row>
        <row r="924">
          <cell r="D924" t="str">
            <v/>
          </cell>
          <cell r="E924" t="str">
            <v/>
          </cell>
          <cell r="F924" t="str">
            <v/>
          </cell>
          <cell r="G924" t="str">
            <v/>
          </cell>
          <cell r="H924" t="str">
            <v/>
          </cell>
          <cell r="I924" t="str">
            <v/>
          </cell>
          <cell r="J924" t="str">
            <v/>
          </cell>
        </row>
        <row r="925">
          <cell r="D925" t="str">
            <v/>
          </cell>
          <cell r="E925" t="str">
            <v/>
          </cell>
          <cell r="F925" t="str">
            <v/>
          </cell>
          <cell r="G925" t="str">
            <v/>
          </cell>
          <cell r="H925" t="str">
            <v/>
          </cell>
          <cell r="I925" t="str">
            <v/>
          </cell>
          <cell r="J925" t="str">
            <v/>
          </cell>
        </row>
        <row r="926">
          <cell r="D926" t="str">
            <v/>
          </cell>
          <cell r="E926" t="str">
            <v/>
          </cell>
          <cell r="F926" t="str">
            <v/>
          </cell>
          <cell r="G926" t="str">
            <v/>
          </cell>
          <cell r="H926" t="str">
            <v/>
          </cell>
          <cell r="I926" t="str">
            <v/>
          </cell>
          <cell r="J926" t="str">
            <v/>
          </cell>
        </row>
        <row r="927">
          <cell r="D927" t="str">
            <v/>
          </cell>
          <cell r="E927" t="str">
            <v/>
          </cell>
          <cell r="F927" t="str">
            <v/>
          </cell>
          <cell r="G927" t="str">
            <v/>
          </cell>
          <cell r="H927" t="str">
            <v/>
          </cell>
          <cell r="I927" t="str">
            <v/>
          </cell>
          <cell r="J927" t="str">
            <v/>
          </cell>
        </row>
        <row r="928">
          <cell r="D928" t="str">
            <v/>
          </cell>
          <cell r="E928" t="str">
            <v/>
          </cell>
          <cell r="F928" t="str">
            <v/>
          </cell>
          <cell r="G928" t="str">
            <v/>
          </cell>
          <cell r="H928" t="str">
            <v/>
          </cell>
          <cell r="I928" t="str">
            <v/>
          </cell>
          <cell r="J928" t="str">
            <v/>
          </cell>
        </row>
        <row r="929">
          <cell r="D929" t="str">
            <v/>
          </cell>
          <cell r="E929" t="str">
            <v/>
          </cell>
          <cell r="F929" t="str">
            <v/>
          </cell>
          <cell r="G929" t="str">
            <v/>
          </cell>
          <cell r="H929" t="str">
            <v/>
          </cell>
          <cell r="I929" t="str">
            <v/>
          </cell>
          <cell r="J929" t="str">
            <v/>
          </cell>
        </row>
        <row r="930">
          <cell r="D930" t="str">
            <v/>
          </cell>
          <cell r="E930" t="str">
            <v/>
          </cell>
          <cell r="F930" t="str">
            <v/>
          </cell>
          <cell r="G930" t="str">
            <v/>
          </cell>
          <cell r="H930" t="str">
            <v/>
          </cell>
          <cell r="I930" t="str">
            <v/>
          </cell>
          <cell r="J930" t="str">
            <v/>
          </cell>
        </row>
        <row r="931">
          <cell r="D931" t="str">
            <v/>
          </cell>
          <cell r="E931" t="str">
            <v/>
          </cell>
          <cell r="F931" t="str">
            <v/>
          </cell>
          <cell r="G931" t="str">
            <v/>
          </cell>
          <cell r="H931" t="str">
            <v/>
          </cell>
          <cell r="I931" t="str">
            <v/>
          </cell>
          <cell r="J931" t="str">
            <v/>
          </cell>
        </row>
        <row r="932">
          <cell r="D932" t="str">
            <v/>
          </cell>
          <cell r="E932" t="str">
            <v/>
          </cell>
          <cell r="F932" t="str">
            <v/>
          </cell>
          <cell r="G932" t="str">
            <v/>
          </cell>
          <cell r="H932" t="str">
            <v/>
          </cell>
          <cell r="I932" t="str">
            <v/>
          </cell>
          <cell r="J932" t="str">
            <v/>
          </cell>
        </row>
        <row r="933">
          <cell r="D933" t="str">
            <v/>
          </cell>
          <cell r="E933" t="str">
            <v/>
          </cell>
          <cell r="F933" t="str">
            <v/>
          </cell>
          <cell r="G933" t="str">
            <v/>
          </cell>
          <cell r="H933" t="str">
            <v/>
          </cell>
          <cell r="I933" t="str">
            <v/>
          </cell>
          <cell r="J933" t="str">
            <v/>
          </cell>
        </row>
        <row r="934">
          <cell r="D934" t="str">
            <v/>
          </cell>
          <cell r="E934" t="str">
            <v/>
          </cell>
          <cell r="F934" t="str">
            <v/>
          </cell>
          <cell r="G934" t="str">
            <v/>
          </cell>
          <cell r="H934" t="str">
            <v/>
          </cell>
          <cell r="I934" t="str">
            <v/>
          </cell>
          <cell r="J934" t="str">
            <v/>
          </cell>
        </row>
        <row r="935">
          <cell r="D935" t="str">
            <v/>
          </cell>
          <cell r="E935" t="str">
            <v/>
          </cell>
          <cell r="F935" t="str">
            <v/>
          </cell>
          <cell r="G935" t="str">
            <v/>
          </cell>
          <cell r="H935" t="str">
            <v/>
          </cell>
          <cell r="I935" t="str">
            <v/>
          </cell>
          <cell r="J935" t="str">
            <v/>
          </cell>
        </row>
        <row r="936">
          <cell r="D936" t="str">
            <v/>
          </cell>
          <cell r="E936" t="str">
            <v/>
          </cell>
          <cell r="F936" t="str">
            <v/>
          </cell>
          <cell r="G936" t="str">
            <v/>
          </cell>
          <cell r="H936" t="str">
            <v/>
          </cell>
          <cell r="I936" t="str">
            <v/>
          </cell>
          <cell r="J936" t="str">
            <v/>
          </cell>
        </row>
        <row r="937">
          <cell r="D937" t="str">
            <v/>
          </cell>
          <cell r="E937" t="str">
            <v/>
          </cell>
          <cell r="F937" t="str">
            <v/>
          </cell>
          <cell r="G937" t="str">
            <v/>
          </cell>
          <cell r="H937" t="str">
            <v/>
          </cell>
          <cell r="I937" t="str">
            <v/>
          </cell>
          <cell r="J937" t="str">
            <v/>
          </cell>
        </row>
        <row r="938">
          <cell r="D938" t="str">
            <v/>
          </cell>
          <cell r="E938" t="str">
            <v/>
          </cell>
          <cell r="F938" t="str">
            <v/>
          </cell>
          <cell r="G938" t="str">
            <v/>
          </cell>
          <cell r="H938" t="str">
            <v/>
          </cell>
          <cell r="I938" t="str">
            <v/>
          </cell>
          <cell r="J938" t="str">
            <v/>
          </cell>
        </row>
        <row r="939">
          <cell r="D939" t="str">
            <v/>
          </cell>
          <cell r="E939" t="str">
            <v/>
          </cell>
          <cell r="F939" t="str">
            <v/>
          </cell>
          <cell r="G939" t="str">
            <v/>
          </cell>
          <cell r="H939" t="str">
            <v/>
          </cell>
          <cell r="I939" t="str">
            <v/>
          </cell>
          <cell r="J939" t="str">
            <v/>
          </cell>
        </row>
        <row r="940">
          <cell r="D940" t="str">
            <v/>
          </cell>
          <cell r="E940" t="str">
            <v/>
          </cell>
          <cell r="F940" t="str">
            <v/>
          </cell>
          <cell r="G940" t="str">
            <v/>
          </cell>
          <cell r="H940" t="str">
            <v/>
          </cell>
          <cell r="I940" t="str">
            <v/>
          </cell>
          <cell r="J940" t="str">
            <v/>
          </cell>
        </row>
        <row r="941">
          <cell r="D941" t="str">
            <v/>
          </cell>
          <cell r="E941" t="str">
            <v/>
          </cell>
          <cell r="F941" t="str">
            <v/>
          </cell>
          <cell r="G941" t="str">
            <v/>
          </cell>
          <cell r="H941" t="str">
            <v/>
          </cell>
          <cell r="I941" t="str">
            <v/>
          </cell>
          <cell r="J941" t="str">
            <v/>
          </cell>
        </row>
        <row r="942">
          <cell r="D942" t="str">
            <v/>
          </cell>
          <cell r="E942" t="str">
            <v/>
          </cell>
          <cell r="F942" t="str">
            <v/>
          </cell>
          <cell r="G942" t="str">
            <v/>
          </cell>
          <cell r="H942" t="str">
            <v/>
          </cell>
          <cell r="I942" t="str">
            <v/>
          </cell>
          <cell r="J942" t="str">
            <v/>
          </cell>
        </row>
        <row r="943">
          <cell r="D943" t="str">
            <v/>
          </cell>
          <cell r="E943" t="str">
            <v/>
          </cell>
          <cell r="F943" t="str">
            <v/>
          </cell>
          <cell r="G943" t="str">
            <v/>
          </cell>
          <cell r="H943" t="str">
            <v/>
          </cell>
          <cell r="I943" t="str">
            <v/>
          </cell>
          <cell r="J943" t="str">
            <v/>
          </cell>
        </row>
        <row r="944">
          <cell r="D944" t="str">
            <v/>
          </cell>
          <cell r="E944" t="str">
            <v/>
          </cell>
          <cell r="F944" t="str">
            <v/>
          </cell>
          <cell r="G944" t="str">
            <v/>
          </cell>
          <cell r="H944" t="str">
            <v/>
          </cell>
          <cell r="I944" t="str">
            <v/>
          </cell>
          <cell r="J944" t="str">
            <v/>
          </cell>
        </row>
        <row r="945">
          <cell r="D945" t="str">
            <v/>
          </cell>
          <cell r="E945" t="str">
            <v/>
          </cell>
          <cell r="F945" t="str">
            <v/>
          </cell>
          <cell r="G945" t="str">
            <v/>
          </cell>
          <cell r="H945" t="str">
            <v/>
          </cell>
          <cell r="I945" t="str">
            <v/>
          </cell>
          <cell r="J945" t="str">
            <v/>
          </cell>
        </row>
        <row r="946">
          <cell r="D946" t="str">
            <v/>
          </cell>
          <cell r="E946" t="str">
            <v/>
          </cell>
          <cell r="F946" t="str">
            <v/>
          </cell>
          <cell r="G946" t="str">
            <v/>
          </cell>
          <cell r="H946" t="str">
            <v/>
          </cell>
          <cell r="I946" t="str">
            <v/>
          </cell>
          <cell r="J946" t="str">
            <v/>
          </cell>
        </row>
        <row r="947">
          <cell r="D947" t="str">
            <v/>
          </cell>
          <cell r="E947" t="str">
            <v/>
          </cell>
          <cell r="F947" t="str">
            <v/>
          </cell>
          <cell r="G947" t="str">
            <v/>
          </cell>
          <cell r="H947" t="str">
            <v/>
          </cell>
          <cell r="I947" t="str">
            <v/>
          </cell>
          <cell r="J947" t="str">
            <v/>
          </cell>
        </row>
        <row r="948">
          <cell r="D948" t="str">
            <v/>
          </cell>
          <cell r="E948" t="str">
            <v/>
          </cell>
          <cell r="F948" t="str">
            <v/>
          </cell>
          <cell r="G948" t="str">
            <v/>
          </cell>
          <cell r="H948" t="str">
            <v/>
          </cell>
          <cell r="I948" t="str">
            <v/>
          </cell>
          <cell r="J948" t="str">
            <v/>
          </cell>
        </row>
        <row r="949">
          <cell r="D949" t="str">
            <v/>
          </cell>
          <cell r="E949" t="str">
            <v/>
          </cell>
          <cell r="F949" t="str">
            <v/>
          </cell>
          <cell r="G949" t="str">
            <v/>
          </cell>
          <cell r="H949" t="str">
            <v/>
          </cell>
          <cell r="I949" t="str">
            <v/>
          </cell>
          <cell r="J949" t="str">
            <v/>
          </cell>
        </row>
        <row r="950">
          <cell r="D950" t="str">
            <v/>
          </cell>
          <cell r="E950" t="str">
            <v/>
          </cell>
          <cell r="F950" t="str">
            <v/>
          </cell>
          <cell r="G950" t="str">
            <v/>
          </cell>
          <cell r="H950" t="str">
            <v/>
          </cell>
          <cell r="I950" t="str">
            <v/>
          </cell>
          <cell r="J950" t="str">
            <v/>
          </cell>
        </row>
        <row r="951">
          <cell r="D951" t="str">
            <v/>
          </cell>
          <cell r="E951" t="str">
            <v/>
          </cell>
          <cell r="F951" t="str">
            <v/>
          </cell>
          <cell r="G951" t="str">
            <v/>
          </cell>
          <cell r="H951" t="str">
            <v/>
          </cell>
          <cell r="I951" t="str">
            <v/>
          </cell>
          <cell r="J951" t="str">
            <v/>
          </cell>
        </row>
        <row r="952">
          <cell r="D952" t="str">
            <v/>
          </cell>
          <cell r="E952" t="str">
            <v/>
          </cell>
          <cell r="F952" t="str">
            <v/>
          </cell>
          <cell r="G952" t="str">
            <v/>
          </cell>
          <cell r="H952" t="str">
            <v/>
          </cell>
          <cell r="I952" t="str">
            <v/>
          </cell>
          <cell r="J952" t="str">
            <v/>
          </cell>
        </row>
      </sheetData>
      <sheetData sheetId="2">
        <row r="6">
          <cell r="H6" t="str">
            <v xml:space="preserve"> 60m V</v>
          </cell>
          <cell r="I6">
            <v>0.45833333333333298</v>
          </cell>
        </row>
        <row r="7">
          <cell r="H7" t="str">
            <v xml:space="preserve"> tolis V</v>
          </cell>
          <cell r="I7">
            <v>0.48611111111111177</v>
          </cell>
        </row>
        <row r="8">
          <cell r="H8" t="str">
            <v xml:space="preserve"> rut V</v>
          </cell>
          <cell r="I8">
            <v>0.54166666666667052</v>
          </cell>
        </row>
        <row r="9">
          <cell r="H9" t="str">
            <v>5000m sp. ėj. M</v>
          </cell>
          <cell r="I9">
            <v>0.54166666666667052</v>
          </cell>
        </row>
        <row r="10">
          <cell r="H10" t="str">
            <v>10000m sp. ėj. V</v>
          </cell>
          <cell r="I10">
            <v>0.56250000000000433</v>
          </cell>
        </row>
        <row r="11">
          <cell r="H11" t="str">
            <v>kartis M</v>
          </cell>
          <cell r="I11">
            <v>0.56944444444444875</v>
          </cell>
        </row>
        <row r="12">
          <cell r="H12" t="str">
            <v>aukštis V</v>
          </cell>
          <cell r="I12">
            <v>0.59722222222222754</v>
          </cell>
        </row>
        <row r="13">
          <cell r="H13" t="str">
            <v>60m bb.99 V</v>
          </cell>
          <cell r="I13">
            <v>0.61111111111111638</v>
          </cell>
        </row>
        <row r="14">
          <cell r="H14" t="str">
            <v>60m M</v>
          </cell>
          <cell r="I14">
            <v>0.62500000000000522</v>
          </cell>
        </row>
        <row r="15">
          <cell r="H15" t="str">
            <v>60m V</v>
          </cell>
          <cell r="I15">
            <v>0.63888888888889406</v>
          </cell>
        </row>
        <row r="16">
          <cell r="H16" t="str">
            <v xml:space="preserve">at </v>
          </cell>
          <cell r="I16">
            <v>0.6527777777777829</v>
          </cell>
        </row>
        <row r="17">
          <cell r="H17" t="str">
            <v>60m bb.99 V</v>
          </cell>
          <cell r="I17">
            <v>0.67361111111111671</v>
          </cell>
        </row>
        <row r="18">
          <cell r="H18" t="str">
            <v>aukštis M</v>
          </cell>
          <cell r="I18">
            <v>0.67361111111111671</v>
          </cell>
        </row>
        <row r="19">
          <cell r="H19" t="str">
            <v>tolis V</v>
          </cell>
          <cell r="I19">
            <v>0.67361111111111671</v>
          </cell>
        </row>
        <row r="20">
          <cell r="H20" t="str">
            <v>rut M</v>
          </cell>
          <cell r="I20">
            <v>0.67361111111111671</v>
          </cell>
        </row>
        <row r="21">
          <cell r="H21" t="str">
            <v>kartis V</v>
          </cell>
          <cell r="I21">
            <v>0.67361111111111671</v>
          </cell>
        </row>
        <row r="22">
          <cell r="H22" t="str">
            <v>400m M</v>
          </cell>
          <cell r="I22">
            <v>0.68402777777778334</v>
          </cell>
        </row>
        <row r="23">
          <cell r="H23" t="str">
            <v>400m V</v>
          </cell>
          <cell r="I23">
            <v>0.70486111111111716</v>
          </cell>
        </row>
        <row r="24">
          <cell r="H24" t="str">
            <v>aukštis V</v>
          </cell>
          <cell r="I24">
            <v>0.71527777777778379</v>
          </cell>
        </row>
        <row r="25">
          <cell r="H25" t="str">
            <v>rut V</v>
          </cell>
          <cell r="I25">
            <v>0.71527777777778379</v>
          </cell>
        </row>
        <row r="26">
          <cell r="H26" t="str">
            <v>tolis V</v>
          </cell>
          <cell r="I26">
            <v>0.72916666666667262</v>
          </cell>
        </row>
        <row r="27">
          <cell r="H27" t="str">
            <v>60m M</v>
          </cell>
          <cell r="I27">
            <v>0.72916666666667262</v>
          </cell>
        </row>
        <row r="28">
          <cell r="H28" t="str">
            <v>60m V</v>
          </cell>
          <cell r="I28">
            <v>0.73611111111111704</v>
          </cell>
        </row>
        <row r="29">
          <cell r="H29" t="str">
            <v>1500m M</v>
          </cell>
          <cell r="I29">
            <v>0.74652777777778367</v>
          </cell>
        </row>
        <row r="30">
          <cell r="H30" t="str">
            <v>1500m V</v>
          </cell>
          <cell r="I30">
            <v>0.7569444444444503</v>
          </cell>
        </row>
        <row r="31">
          <cell r="H31" t="str">
            <v/>
          </cell>
          <cell r="I31">
            <v>0.76736111111111693</v>
          </cell>
        </row>
        <row r="33">
          <cell r="I33" t="str">
            <v>Šeštadienis</v>
          </cell>
        </row>
        <row r="34">
          <cell r="H34" t="str">
            <v>kodas</v>
          </cell>
          <cell r="I34" t="str">
            <v>Laikas</v>
          </cell>
        </row>
        <row r="35">
          <cell r="H35" t="str">
            <v xml:space="preserve"> 60m bb M</v>
          </cell>
          <cell r="I35">
            <v>0.45833333333333298</v>
          </cell>
        </row>
        <row r="36">
          <cell r="H36" t="str">
            <v xml:space="preserve"> 60m bb.99 V</v>
          </cell>
          <cell r="I36">
            <v>0.46874999999999956</v>
          </cell>
        </row>
        <row r="37">
          <cell r="H37" t="str">
            <v xml:space="preserve"> 60m bb V</v>
          </cell>
          <cell r="I37">
            <v>0.47569444444444398</v>
          </cell>
        </row>
        <row r="38">
          <cell r="H38" t="str">
            <v>aukštis M</v>
          </cell>
          <cell r="I38">
            <v>0.48611111111111055</v>
          </cell>
        </row>
        <row r="39">
          <cell r="H39" t="str">
            <v>60m bb V</v>
          </cell>
          <cell r="I39">
            <v>0.49999999999999933</v>
          </cell>
        </row>
        <row r="40">
          <cell r="H40" t="str">
            <v>triš M</v>
          </cell>
          <cell r="I40">
            <v>0.49999999999999933</v>
          </cell>
        </row>
        <row r="41">
          <cell r="H41" t="str">
            <v>rut6kg V</v>
          </cell>
          <cell r="I41">
            <v>0.49999999999999933</v>
          </cell>
        </row>
        <row r="42">
          <cell r="H42" t="str">
            <v xml:space="preserve"> kartis V</v>
          </cell>
          <cell r="I42">
            <v>0.51388888888888817</v>
          </cell>
        </row>
        <row r="43">
          <cell r="H43" t="str">
            <v>60m bb M</v>
          </cell>
          <cell r="I43">
            <v>0.51388888888888817</v>
          </cell>
        </row>
        <row r="44">
          <cell r="H44" t="str">
            <v>3000m M</v>
          </cell>
          <cell r="I44">
            <v>0.52777777777777701</v>
          </cell>
        </row>
        <row r="45">
          <cell r="H45" t="str">
            <v>rut M</v>
          </cell>
          <cell r="I45">
            <v>0.54166666666666585</v>
          </cell>
        </row>
        <row r="46">
          <cell r="H46" t="str">
            <v>3000m V</v>
          </cell>
          <cell r="I46">
            <v>0.54166666666666585</v>
          </cell>
        </row>
        <row r="47">
          <cell r="H47" t="str">
            <v>triš V</v>
          </cell>
          <cell r="I47">
            <v>0.54166666666666585</v>
          </cell>
        </row>
        <row r="48">
          <cell r="H48" t="str">
            <v>60m bb V</v>
          </cell>
          <cell r="I48">
            <v>0.55902777777777712</v>
          </cell>
        </row>
        <row r="49">
          <cell r="H49" t="str">
            <v>60m bb M</v>
          </cell>
          <cell r="I49">
            <v>0.56597222222222154</v>
          </cell>
        </row>
        <row r="50">
          <cell r="H50" t="str">
            <v>800m M</v>
          </cell>
          <cell r="I50">
            <v>0.57638888888888817</v>
          </cell>
        </row>
        <row r="51">
          <cell r="H51" t="str">
            <v>800m V</v>
          </cell>
          <cell r="I51">
            <v>0.59027777777777701</v>
          </cell>
        </row>
        <row r="52">
          <cell r="H52" t="str">
            <v>tolis M</v>
          </cell>
          <cell r="I52">
            <v>0.59027777777777701</v>
          </cell>
        </row>
        <row r="53">
          <cell r="H53" t="str">
            <v xml:space="preserve"> 1000m V</v>
          </cell>
          <cell r="I53">
            <v>0.60416666666666585</v>
          </cell>
        </row>
        <row r="54">
          <cell r="H54" t="str">
            <v xml:space="preserve"> 800m M</v>
          </cell>
          <cell r="I54">
            <v>0.61111111111111027</v>
          </cell>
        </row>
        <row r="55">
          <cell r="H55" t="str">
            <v/>
          </cell>
          <cell r="I55">
            <v>0.61458333333333248</v>
          </cell>
        </row>
        <row r="56">
          <cell r="H56" t="str">
            <v/>
          </cell>
          <cell r="I56">
            <v>0.61805555555555469</v>
          </cell>
        </row>
        <row r="57">
          <cell r="H57" t="str">
            <v/>
          </cell>
          <cell r="I57">
            <v>0.6215277777777769</v>
          </cell>
        </row>
        <row r="58">
          <cell r="H58" t="str">
            <v/>
          </cell>
          <cell r="I58">
            <v>0.62499999999999911</v>
          </cell>
        </row>
        <row r="59">
          <cell r="H59" t="str">
            <v/>
          </cell>
          <cell r="I59">
            <v>0.62847222222222132</v>
          </cell>
        </row>
        <row r="60">
          <cell r="H60" t="str">
            <v/>
          </cell>
          <cell r="I60">
            <v>0.63194444444444353</v>
          </cell>
        </row>
        <row r="61">
          <cell r="H61" t="str">
            <v/>
          </cell>
          <cell r="I61">
            <v>0.63541666666666574</v>
          </cell>
        </row>
        <row r="62">
          <cell r="H62" t="str">
            <v/>
          </cell>
          <cell r="I62">
            <v>0.63888888888888795</v>
          </cell>
        </row>
        <row r="63">
          <cell r="H63" t="str">
            <v/>
          </cell>
          <cell r="I63">
            <v>0.64236111111111016</v>
          </cell>
        </row>
        <row r="64">
          <cell r="H64" t="str">
            <v/>
          </cell>
          <cell r="I64">
            <v>0.64583333333333237</v>
          </cell>
        </row>
        <row r="65">
          <cell r="H65" t="str">
            <v/>
          </cell>
          <cell r="I65">
            <v>0.64930555555555458</v>
          </cell>
        </row>
        <row r="66">
          <cell r="H66" t="str">
            <v/>
          </cell>
          <cell r="I66">
            <v>0.65277777777777679</v>
          </cell>
        </row>
        <row r="67">
          <cell r="H67" t="str">
            <v/>
          </cell>
          <cell r="I67">
            <v>0.656249999999999</v>
          </cell>
        </row>
        <row r="68">
          <cell r="H68" t="str">
            <v/>
          </cell>
          <cell r="I68">
            <v>0.65972222222222121</v>
          </cell>
        </row>
        <row r="69">
          <cell r="H69" t="str">
            <v/>
          </cell>
          <cell r="I69">
            <v>0.66319444444444342</v>
          </cell>
        </row>
        <row r="70">
          <cell r="H70" t="str">
            <v/>
          </cell>
          <cell r="I70">
            <v>0.66666666666666563</v>
          </cell>
        </row>
        <row r="71">
          <cell r="H71" t="str">
            <v/>
          </cell>
          <cell r="I71">
            <v>0.67013888888888784</v>
          </cell>
        </row>
        <row r="72">
          <cell r="H72" t="str">
            <v/>
          </cell>
          <cell r="I72">
            <v>0.67361111111111005</v>
          </cell>
        </row>
        <row r="73">
          <cell r="H73" t="str">
            <v/>
          </cell>
          <cell r="I73">
            <v>0.67708333333333226</v>
          </cell>
        </row>
        <row r="74">
          <cell r="H74" t="str">
            <v/>
          </cell>
          <cell r="I74">
            <v>0.68055555555555447</v>
          </cell>
        </row>
        <row r="75">
          <cell r="H75" t="str">
            <v/>
          </cell>
          <cell r="I75">
            <v>0.68402777777777668</v>
          </cell>
        </row>
        <row r="76">
          <cell r="H76" t="str">
            <v/>
          </cell>
          <cell r="I76">
            <v>0.68749999999999889</v>
          </cell>
        </row>
        <row r="77">
          <cell r="H77" t="str">
            <v/>
          </cell>
          <cell r="I77">
            <v>0.6909722222222211</v>
          </cell>
        </row>
        <row r="78">
          <cell r="H78" t="str">
            <v/>
          </cell>
          <cell r="I78">
            <v>0.69444444444444331</v>
          </cell>
        </row>
        <row r="79">
          <cell r="H79" t="str">
            <v/>
          </cell>
          <cell r="I79">
            <v>0.69791666666666552</v>
          </cell>
        </row>
        <row r="80">
          <cell r="H80" t="str">
            <v/>
          </cell>
          <cell r="I80">
            <v>0.70138888888888773</v>
          </cell>
        </row>
        <row r="81">
          <cell r="H81" t="str">
            <v/>
          </cell>
          <cell r="I81">
            <v>0.70486111111110994</v>
          </cell>
        </row>
        <row r="82">
          <cell r="H82" t="str">
            <v/>
          </cell>
          <cell r="I82">
            <v>0.70833333333333215</v>
          </cell>
        </row>
        <row r="83">
          <cell r="H83" t="str">
            <v/>
          </cell>
          <cell r="I83">
            <v>0.71180555555555436</v>
          </cell>
        </row>
        <row r="84">
          <cell r="H84" t="str">
            <v/>
          </cell>
          <cell r="I84">
            <v>0.71527777777777657</v>
          </cell>
        </row>
        <row r="85">
          <cell r="H85" t="str">
            <v/>
          </cell>
          <cell r="I85">
            <v>0.71874999999999878</v>
          </cell>
        </row>
        <row r="86">
          <cell r="H86" t="str">
            <v/>
          </cell>
          <cell r="I86">
            <v>0.72222222222222099</v>
          </cell>
        </row>
        <row r="87">
          <cell r="H87" t="str">
            <v/>
          </cell>
          <cell r="I87">
            <v>0.7256944444444432</v>
          </cell>
        </row>
        <row r="88">
          <cell r="H88" t="str">
            <v/>
          </cell>
          <cell r="I88">
            <v>0.72916666666666541</v>
          </cell>
        </row>
        <row r="89">
          <cell r="H89" t="str">
            <v/>
          </cell>
          <cell r="I89">
            <v>0.73263888888888762</v>
          </cell>
        </row>
        <row r="90">
          <cell r="H90" t="str">
            <v/>
          </cell>
          <cell r="I90">
            <v>0.73611111111110983</v>
          </cell>
        </row>
        <row r="91">
          <cell r="H91" t="str">
            <v/>
          </cell>
          <cell r="I91">
            <v>0.73958333333333204</v>
          </cell>
        </row>
        <row r="92">
          <cell r="H92" t="str">
            <v/>
          </cell>
          <cell r="I92">
            <v>0.74305555555555425</v>
          </cell>
        </row>
        <row r="93">
          <cell r="H93" t="str">
            <v/>
          </cell>
          <cell r="I93">
            <v>0.74652777777777646</v>
          </cell>
        </row>
        <row r="94">
          <cell r="H94" t="str">
            <v/>
          </cell>
          <cell r="I94">
            <v>0.74999999999999867</v>
          </cell>
        </row>
        <row r="95">
          <cell r="H95" t="str">
            <v/>
          </cell>
          <cell r="I95">
            <v>0.75347222222222088</v>
          </cell>
        </row>
        <row r="96">
          <cell r="H96" t="str">
            <v/>
          </cell>
          <cell r="I96">
            <v>0.75694444444444309</v>
          </cell>
        </row>
        <row r="97">
          <cell r="H97" t="str">
            <v/>
          </cell>
          <cell r="I97">
            <v>0.7604166666666653</v>
          </cell>
        </row>
        <row r="98">
          <cell r="H98" t="str">
            <v/>
          </cell>
          <cell r="I98">
            <v>0.76388888888888751</v>
          </cell>
        </row>
      </sheetData>
      <sheetData sheetId="3"/>
      <sheetData sheetId="4"/>
      <sheetData sheetId="5">
        <row r="9">
          <cell r="B9" t="str">
            <v/>
          </cell>
          <cell r="C9" t="str">
            <v/>
          </cell>
          <cell r="D9">
            <v>1</v>
          </cell>
          <cell r="E9">
            <v>1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</row>
        <row r="10">
          <cell r="B10" t="str">
            <v/>
          </cell>
          <cell r="C10" t="str">
            <v/>
          </cell>
          <cell r="D10">
            <v>1</v>
          </cell>
          <cell r="E10">
            <v>2</v>
          </cell>
          <cell r="F10">
            <v>196</v>
          </cell>
          <cell r="G10" t="str">
            <v>v196</v>
          </cell>
          <cell r="H10" t="str">
            <v>Mindaugas Striokas</v>
          </cell>
          <cell r="I10">
            <v>33264</v>
          </cell>
          <cell r="J10" t="str">
            <v xml:space="preserve">Vilnius-Vilkaviškis </v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</row>
        <row r="11">
          <cell r="B11" t="str">
            <v/>
          </cell>
          <cell r="C11" t="str">
            <v/>
          </cell>
          <cell r="D11">
            <v>1</v>
          </cell>
          <cell r="E11">
            <v>3</v>
          </cell>
          <cell r="F11">
            <v>213</v>
          </cell>
          <cell r="G11" t="str">
            <v>v213</v>
          </cell>
          <cell r="H11" t="str">
            <v>Juozas Gliebus</v>
          </cell>
          <cell r="I11">
            <v>33383</v>
          </cell>
          <cell r="J11" t="str">
            <v xml:space="preserve">Vilnius-Trakai </v>
          </cell>
          <cell r="L11">
            <v>52.11</v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</row>
        <row r="12">
          <cell r="B12" t="str">
            <v/>
          </cell>
          <cell r="C12" t="str">
            <v/>
          </cell>
          <cell r="D12">
            <v>1</v>
          </cell>
          <cell r="E12">
            <v>4</v>
          </cell>
          <cell r="F12">
            <v>203</v>
          </cell>
          <cell r="G12" t="str">
            <v>v203</v>
          </cell>
          <cell r="H12" t="str">
            <v>Karolis Didžiulis</v>
          </cell>
          <cell r="I12">
            <v>32678</v>
          </cell>
          <cell r="J12" t="str">
            <v xml:space="preserve">Vilnius </v>
          </cell>
          <cell r="L12">
            <v>52.07</v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</row>
        <row r="14">
          <cell r="G14" t="str">
            <v xml:space="preserve">2 bėgimas iš </v>
          </cell>
          <cell r="H14" t="str">
            <v>2 bėgimas iš  6</v>
          </cell>
        </row>
        <row r="15">
          <cell r="E15" t="str">
            <v>Startas:</v>
          </cell>
          <cell r="F15">
            <v>0.70833333333333937</v>
          </cell>
        </row>
        <row r="16">
          <cell r="B16" t="str">
            <v>Vt viso</v>
          </cell>
          <cell r="C16" t="str">
            <v>bėg/vt</v>
          </cell>
          <cell r="D16" t="str">
            <v>beg</v>
          </cell>
          <cell r="E16" t="str">
            <v>Takas</v>
          </cell>
          <cell r="F16" t="str">
            <v>St Nr</v>
          </cell>
          <cell r="G16" t="str">
            <v>ID</v>
          </cell>
          <cell r="H16" t="str">
            <v>Dalyvis</v>
          </cell>
          <cell r="I16" t="str">
            <v>Gim. data</v>
          </cell>
          <cell r="J16" t="str">
            <v>Komanda</v>
          </cell>
          <cell r="K16" t="str">
            <v>Rez</v>
          </cell>
          <cell r="L16" t="str">
            <v>SB</v>
          </cell>
          <cell r="M16" t="str">
            <v>PB</v>
          </cell>
          <cell r="R16" t="str">
            <v>SB/PB</v>
          </cell>
        </row>
        <row r="17">
          <cell r="B17" t="str">
            <v/>
          </cell>
          <cell r="C17" t="str">
            <v/>
          </cell>
          <cell r="D17">
            <v>2</v>
          </cell>
          <cell r="E17">
            <v>1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</row>
        <row r="18">
          <cell r="B18" t="str">
            <v/>
          </cell>
          <cell r="C18" t="str">
            <v/>
          </cell>
          <cell r="D18">
            <v>2</v>
          </cell>
          <cell r="E18">
            <v>2</v>
          </cell>
          <cell r="F18">
            <v>222</v>
          </cell>
          <cell r="G18" t="str">
            <v>v222</v>
          </cell>
          <cell r="H18" t="str">
            <v>Aivaras Skrebiškis</v>
          </cell>
          <cell r="I18" t="str">
            <v>92/12/01</v>
          </cell>
          <cell r="J18" t="str">
            <v xml:space="preserve">Utena </v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</row>
        <row r="19">
          <cell r="B19" t="str">
            <v/>
          </cell>
          <cell r="C19" t="str">
            <v/>
          </cell>
          <cell r="D19">
            <v>2</v>
          </cell>
          <cell r="E19">
            <v>3</v>
          </cell>
          <cell r="F19">
            <v>97</v>
          </cell>
          <cell r="G19" t="str">
            <v>v97</v>
          </cell>
          <cell r="H19" t="str">
            <v>Rimvydas Smilgys</v>
          </cell>
          <cell r="I19" t="str">
            <v>1985-06-13</v>
          </cell>
          <cell r="J19" t="str">
            <v xml:space="preserve">Pasvalys </v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</row>
        <row r="20">
          <cell r="B20" t="str">
            <v/>
          </cell>
          <cell r="C20" t="str">
            <v/>
          </cell>
          <cell r="D20">
            <v>2</v>
          </cell>
          <cell r="E20">
            <v>4</v>
          </cell>
          <cell r="F20">
            <v>270</v>
          </cell>
          <cell r="G20" t="str">
            <v>v270</v>
          </cell>
          <cell r="H20" t="str">
            <v>Vytautas Balkūnas</v>
          </cell>
          <cell r="I20">
            <v>31920</v>
          </cell>
          <cell r="J20" t="str">
            <v xml:space="preserve">Kaunas - Alytus </v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</row>
        <row r="22">
          <cell r="G22" t="str">
            <v xml:space="preserve">3 bėgimas iš </v>
          </cell>
          <cell r="H22" t="str">
            <v>3 bėgimas iš  6</v>
          </cell>
        </row>
        <row r="23">
          <cell r="E23" t="str">
            <v>Startas:</v>
          </cell>
          <cell r="F23">
            <v>0.71180555555556158</v>
          </cell>
        </row>
        <row r="24">
          <cell r="B24" t="str">
            <v>Vt viso</v>
          </cell>
          <cell r="C24" t="str">
            <v>bėg/vt</v>
          </cell>
          <cell r="D24" t="str">
            <v>beg</v>
          </cell>
          <cell r="E24" t="str">
            <v>Takas</v>
          </cell>
          <cell r="F24" t="str">
            <v>St Nr</v>
          </cell>
          <cell r="G24" t="str">
            <v>ID</v>
          </cell>
          <cell r="H24" t="str">
            <v>Dalyvis</v>
          </cell>
          <cell r="I24" t="str">
            <v>Gim. data</v>
          </cell>
          <cell r="J24" t="str">
            <v>Komanda</v>
          </cell>
          <cell r="K24" t="str">
            <v>Rez</v>
          </cell>
          <cell r="L24" t="str">
            <v>SB</v>
          </cell>
          <cell r="M24" t="str">
            <v>PB</v>
          </cell>
          <cell r="R24" t="str">
            <v>SB/PB</v>
          </cell>
        </row>
        <row r="25">
          <cell r="B25" t="str">
            <v/>
          </cell>
          <cell r="C25" t="str">
            <v/>
          </cell>
          <cell r="D25">
            <v>3</v>
          </cell>
          <cell r="E25">
            <v>1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</row>
        <row r="26">
          <cell r="B26" t="str">
            <v/>
          </cell>
          <cell r="C26" t="str">
            <v/>
          </cell>
          <cell r="D26">
            <v>3</v>
          </cell>
          <cell r="E26">
            <v>2</v>
          </cell>
          <cell r="F26">
            <v>150</v>
          </cell>
          <cell r="G26" t="str">
            <v>v150</v>
          </cell>
          <cell r="H26" t="str">
            <v>Tadas Petraitis</v>
          </cell>
          <cell r="I26">
            <v>32985</v>
          </cell>
          <cell r="J26" t="str">
            <v xml:space="preserve">Kaunas </v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</row>
        <row r="27">
          <cell r="B27" t="str">
            <v/>
          </cell>
          <cell r="C27" t="str">
            <v/>
          </cell>
          <cell r="D27">
            <v>3</v>
          </cell>
          <cell r="E27">
            <v>3</v>
          </cell>
          <cell r="F27">
            <v>104</v>
          </cell>
          <cell r="G27" t="str">
            <v>v104</v>
          </cell>
          <cell r="H27" t="str">
            <v>Olegas Fakejevas</v>
          </cell>
          <cell r="I27">
            <v>33321</v>
          </cell>
          <cell r="J27" t="str">
            <v xml:space="preserve">Vilnius </v>
          </cell>
          <cell r="L27">
            <v>52.46</v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</row>
        <row r="28">
          <cell r="B28" t="str">
            <v/>
          </cell>
          <cell r="C28" t="str">
            <v/>
          </cell>
          <cell r="D28">
            <v>3</v>
          </cell>
          <cell r="E28">
            <v>4</v>
          </cell>
          <cell r="F28">
            <v>168</v>
          </cell>
          <cell r="G28" t="str">
            <v>v168</v>
          </cell>
          <cell r="H28" t="str">
            <v>Vytautas Dalikas</v>
          </cell>
          <cell r="I28">
            <v>30311</v>
          </cell>
          <cell r="J28" t="str">
            <v xml:space="preserve">Kaunas </v>
          </cell>
          <cell r="L28">
            <v>52.44</v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</row>
        <row r="30">
          <cell r="G30" t="str">
            <v xml:space="preserve">4 bėgimas iš </v>
          </cell>
          <cell r="H30" t="str">
            <v>4 bėgimas iš  6</v>
          </cell>
        </row>
        <row r="31">
          <cell r="E31" t="str">
            <v>Startas:</v>
          </cell>
          <cell r="F31">
            <v>0.71527777777778379</v>
          </cell>
        </row>
        <row r="32">
          <cell r="B32" t="str">
            <v>Vt viso</v>
          </cell>
          <cell r="C32" t="str">
            <v>bėg/vt</v>
          </cell>
          <cell r="D32" t="str">
            <v>beg</v>
          </cell>
          <cell r="E32" t="str">
            <v>Takas</v>
          </cell>
          <cell r="F32" t="str">
            <v>St Nr</v>
          </cell>
          <cell r="G32" t="str">
            <v>ID</v>
          </cell>
          <cell r="H32" t="str">
            <v>Dalyvis</v>
          </cell>
          <cell r="I32" t="str">
            <v>Gim. data</v>
          </cell>
          <cell r="J32" t="str">
            <v>Komanda</v>
          </cell>
          <cell r="K32" t="str">
            <v>Rez</v>
          </cell>
          <cell r="L32" t="str">
            <v>SB</v>
          </cell>
          <cell r="M32" t="str">
            <v>PB</v>
          </cell>
          <cell r="R32" t="str">
            <v>SB/PB</v>
          </cell>
        </row>
        <row r="33">
          <cell r="B33" t="str">
            <v/>
          </cell>
          <cell r="C33" t="str">
            <v/>
          </cell>
          <cell r="D33">
            <v>4</v>
          </cell>
          <cell r="E33">
            <v>1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</row>
        <row r="34">
          <cell r="B34" t="str">
            <v/>
          </cell>
          <cell r="C34" t="str">
            <v/>
          </cell>
          <cell r="D34">
            <v>4</v>
          </cell>
          <cell r="E34">
            <v>2</v>
          </cell>
          <cell r="F34">
            <v>116</v>
          </cell>
          <cell r="G34" t="str">
            <v>v116</v>
          </cell>
          <cell r="H34" t="str">
            <v>Robertas Žiemelis</v>
          </cell>
          <cell r="I34">
            <v>33316</v>
          </cell>
          <cell r="J34" t="str">
            <v xml:space="preserve">Klaipėda </v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</row>
        <row r="35">
          <cell r="B35" t="str">
            <v/>
          </cell>
          <cell r="C35" t="str">
            <v/>
          </cell>
          <cell r="D35">
            <v>4</v>
          </cell>
          <cell r="E35">
            <v>3</v>
          </cell>
          <cell r="F35">
            <v>115</v>
          </cell>
          <cell r="G35" t="str">
            <v>v115</v>
          </cell>
          <cell r="H35" t="str">
            <v>Martynas Juška</v>
          </cell>
          <cell r="I35">
            <v>33395</v>
          </cell>
          <cell r="J35" t="str">
            <v xml:space="preserve">Klaipėda </v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</row>
        <row r="36">
          <cell r="B36" t="str">
            <v/>
          </cell>
          <cell r="C36" t="str">
            <v/>
          </cell>
          <cell r="D36">
            <v>4</v>
          </cell>
          <cell r="E36">
            <v>4</v>
          </cell>
          <cell r="F36">
            <v>265</v>
          </cell>
          <cell r="G36" t="str">
            <v>v265</v>
          </cell>
          <cell r="H36" t="str">
            <v>Mantas Saliamonas</v>
          </cell>
          <cell r="I36">
            <v>31974</v>
          </cell>
          <cell r="J36" t="str">
            <v xml:space="preserve">Kaunas </v>
          </cell>
          <cell r="L36">
            <v>51.92</v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</row>
        <row r="37">
          <cell r="G37" t="str">
            <v>400m v</v>
          </cell>
        </row>
        <row r="38">
          <cell r="G38" t="str">
            <v xml:space="preserve">5 bėgimas iš </v>
          </cell>
          <cell r="H38" t="str">
            <v>5 bėgimas iš  6</v>
          </cell>
        </row>
        <row r="39">
          <cell r="E39" t="str">
            <v>Startas:</v>
          </cell>
          <cell r="F39">
            <v>0.718750000000006</v>
          </cell>
        </row>
        <row r="40">
          <cell r="B40" t="str">
            <v>Vt viso</v>
          </cell>
          <cell r="C40" t="str">
            <v>bėg/vt</v>
          </cell>
          <cell r="D40" t="str">
            <v>beg</v>
          </cell>
          <cell r="E40" t="str">
            <v>Takas</v>
          </cell>
          <cell r="F40" t="str">
            <v>St Nr</v>
          </cell>
          <cell r="G40" t="str">
            <v>ID</v>
          </cell>
          <cell r="H40" t="str">
            <v>Dalyvis</v>
          </cell>
          <cell r="I40" t="str">
            <v>Gim. data</v>
          </cell>
          <cell r="J40" t="str">
            <v>Komanda</v>
          </cell>
          <cell r="K40" t="str">
            <v>Rez</v>
          </cell>
          <cell r="L40" t="str">
            <v>SB</v>
          </cell>
          <cell r="M40" t="str">
            <v>PB</v>
          </cell>
          <cell r="R40" t="str">
            <v>SB/PB</v>
          </cell>
        </row>
        <row r="41">
          <cell r="B41" t="str">
            <v/>
          </cell>
          <cell r="C41" t="str">
            <v/>
          </cell>
          <cell r="D41">
            <v>5</v>
          </cell>
          <cell r="E41">
            <v>1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</row>
        <row r="42">
          <cell r="B42" t="str">
            <v/>
          </cell>
          <cell r="C42" t="str">
            <v/>
          </cell>
          <cell r="D42">
            <v>5</v>
          </cell>
          <cell r="E42">
            <v>2</v>
          </cell>
          <cell r="F42">
            <v>228</v>
          </cell>
          <cell r="G42" t="str">
            <v>v228</v>
          </cell>
          <cell r="H42" t="str">
            <v>Simas Semčišinas</v>
          </cell>
          <cell r="I42" t="str">
            <v>90/10/22</v>
          </cell>
          <cell r="J42" t="str">
            <v xml:space="preserve">Panevėžys </v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</row>
        <row r="43">
          <cell r="B43" t="str">
            <v/>
          </cell>
          <cell r="C43" t="str">
            <v/>
          </cell>
          <cell r="D43">
            <v>5</v>
          </cell>
          <cell r="E43">
            <v>3</v>
          </cell>
          <cell r="F43">
            <v>257</v>
          </cell>
          <cell r="G43" t="str">
            <v>v257</v>
          </cell>
          <cell r="H43" t="str">
            <v>Egidijus Švėgžda</v>
          </cell>
          <cell r="I43">
            <v>32353</v>
          </cell>
          <cell r="J43" t="str">
            <v xml:space="preserve">Šiauliai </v>
          </cell>
          <cell r="L43">
            <v>51.58</v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</row>
        <row r="44">
          <cell r="B44" t="str">
            <v/>
          </cell>
          <cell r="C44" t="str">
            <v/>
          </cell>
          <cell r="D44">
            <v>5</v>
          </cell>
          <cell r="E44">
            <v>4</v>
          </cell>
          <cell r="F44">
            <v>248</v>
          </cell>
          <cell r="G44" t="str">
            <v>v248</v>
          </cell>
          <cell r="H44" t="str">
            <v>Gediminas Kučinskas</v>
          </cell>
          <cell r="I44">
            <v>32884</v>
          </cell>
          <cell r="J44" t="str">
            <v xml:space="preserve">Šiauliai </v>
          </cell>
          <cell r="L44">
            <v>50.63</v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I47" t="str">
            <v>Klaipėda, Lengvosios atletikos maniežas</v>
          </cell>
        </row>
        <row r="49">
          <cell r="H49" t="str">
            <v>400m bėgimas vyrams</v>
          </cell>
        </row>
        <row r="51">
          <cell r="G51" t="str">
            <v xml:space="preserve">6 bėgimas iš </v>
          </cell>
          <cell r="H51" t="str">
            <v>6 bėgimas iš  6</v>
          </cell>
        </row>
        <row r="52">
          <cell r="E52" t="str">
            <v>Startas:</v>
          </cell>
          <cell r="F52">
            <v>0.72222222222222821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R53" t="str">
            <v>SB/PB</v>
          </cell>
        </row>
        <row r="54">
          <cell r="B54" t="str">
            <v/>
          </cell>
          <cell r="C54" t="str">
            <v/>
          </cell>
          <cell r="D54">
            <v>6</v>
          </cell>
          <cell r="E54">
            <v>1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</row>
        <row r="55">
          <cell r="B55" t="str">
            <v/>
          </cell>
          <cell r="C55" t="str">
            <v/>
          </cell>
          <cell r="D55">
            <v>6</v>
          </cell>
          <cell r="E55">
            <v>2</v>
          </cell>
          <cell r="F55">
            <v>216</v>
          </cell>
          <cell r="G55" t="str">
            <v>v216</v>
          </cell>
          <cell r="H55" t="str">
            <v>Artūras Kulnis</v>
          </cell>
          <cell r="I55">
            <v>31815</v>
          </cell>
          <cell r="J55" t="str">
            <v xml:space="preserve">Vilnius </v>
          </cell>
          <cell r="L55">
            <v>50.16</v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</row>
        <row r="56">
          <cell r="B56" t="str">
            <v/>
          </cell>
          <cell r="C56" t="str">
            <v/>
          </cell>
          <cell r="D56">
            <v>6</v>
          </cell>
          <cell r="E56">
            <v>3</v>
          </cell>
          <cell r="F56">
            <v>234</v>
          </cell>
          <cell r="G56" t="str">
            <v>v234</v>
          </cell>
          <cell r="H56" t="str">
            <v>Domantas Žalga</v>
          </cell>
          <cell r="I56" t="str">
            <v>93/03/24</v>
          </cell>
          <cell r="J56" t="str">
            <v xml:space="preserve">Panevėžys </v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</row>
        <row r="57">
          <cell r="B57" t="str">
            <v/>
          </cell>
          <cell r="C57" t="str">
            <v/>
          </cell>
          <cell r="D57">
            <v>6</v>
          </cell>
          <cell r="E57">
            <v>4</v>
          </cell>
          <cell r="F57">
            <v>272</v>
          </cell>
          <cell r="G57" t="str">
            <v>v272</v>
          </cell>
          <cell r="H57" t="str">
            <v>Žilvinas Adomavičius</v>
          </cell>
          <cell r="I57">
            <v>31230</v>
          </cell>
          <cell r="J57" t="str">
            <v xml:space="preserve">Kaunas </v>
          </cell>
          <cell r="L57">
            <v>49.22</v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</row>
        <row r="59">
          <cell r="G59" t="str">
            <v xml:space="preserve">7 bėgimas iš </v>
          </cell>
          <cell r="H59" t="str">
            <v>7 bėgimas iš  6</v>
          </cell>
        </row>
        <row r="60">
          <cell r="E60" t="str">
            <v>Startas:</v>
          </cell>
          <cell r="F60">
            <v>0.72569444444445041</v>
          </cell>
        </row>
        <row r="61">
          <cell r="B61" t="str">
            <v>Vt viso</v>
          </cell>
          <cell r="C61" t="str">
            <v>bėg/vt</v>
          </cell>
          <cell r="D61" t="str">
            <v>beg</v>
          </cell>
          <cell r="E61" t="str">
            <v>Takas</v>
          </cell>
          <cell r="F61" t="str">
            <v>St Nr</v>
          </cell>
          <cell r="G61" t="str">
            <v>ID</v>
          </cell>
          <cell r="H61" t="str">
            <v>Dalyvis</v>
          </cell>
          <cell r="I61" t="str">
            <v>Gim. data</v>
          </cell>
          <cell r="J61" t="str">
            <v>Komanda</v>
          </cell>
          <cell r="K61" t="str">
            <v>Rez</v>
          </cell>
          <cell r="L61" t="str">
            <v>SB</v>
          </cell>
          <cell r="M61" t="str">
            <v>PB</v>
          </cell>
          <cell r="R61" t="str">
            <v>SB/PB</v>
          </cell>
        </row>
        <row r="62">
          <cell r="B62" t="str">
            <v/>
          </cell>
          <cell r="C62" t="str">
            <v/>
          </cell>
          <cell r="D62">
            <v>7</v>
          </cell>
          <cell r="E62">
            <v>1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</row>
        <row r="63">
          <cell r="B63" t="str">
            <v/>
          </cell>
          <cell r="C63" t="str">
            <v/>
          </cell>
          <cell r="D63">
            <v>7</v>
          </cell>
          <cell r="E63">
            <v>2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</row>
        <row r="64">
          <cell r="B64" t="str">
            <v/>
          </cell>
          <cell r="C64" t="str">
            <v/>
          </cell>
          <cell r="D64">
            <v>7</v>
          </cell>
          <cell r="E64">
            <v>3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</row>
        <row r="65">
          <cell r="B65" t="str">
            <v/>
          </cell>
          <cell r="C65" t="str">
            <v/>
          </cell>
          <cell r="D65">
            <v>7</v>
          </cell>
          <cell r="E65">
            <v>4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</row>
        <row r="67">
          <cell r="G67" t="str">
            <v xml:space="preserve">8 bėgimas iš </v>
          </cell>
          <cell r="H67" t="str">
            <v>8 bėgimas iš  6</v>
          </cell>
        </row>
        <row r="68">
          <cell r="E68" t="str">
            <v>Startas:</v>
          </cell>
          <cell r="F68">
            <v>0.72916666666667262</v>
          </cell>
        </row>
        <row r="69">
          <cell r="B69" t="str">
            <v>Vt viso</v>
          </cell>
          <cell r="C69" t="str">
            <v>bėg/vt</v>
          </cell>
          <cell r="D69" t="str">
            <v>beg</v>
          </cell>
          <cell r="E69" t="str">
            <v>Takas</v>
          </cell>
          <cell r="F69" t="str">
            <v>St Nr</v>
          </cell>
          <cell r="G69" t="str">
            <v>ID</v>
          </cell>
          <cell r="H69" t="str">
            <v>Dalyvis</v>
          </cell>
          <cell r="I69" t="str">
            <v>Gim. data</v>
          </cell>
          <cell r="J69" t="str">
            <v>Komanda</v>
          </cell>
          <cell r="K69" t="str">
            <v>Rez</v>
          </cell>
          <cell r="L69" t="str">
            <v>SB</v>
          </cell>
          <cell r="M69" t="str">
            <v>PB</v>
          </cell>
          <cell r="R69" t="str">
            <v>SB/PB</v>
          </cell>
        </row>
        <row r="70">
          <cell r="B70" t="str">
            <v/>
          </cell>
          <cell r="C70" t="str">
            <v/>
          </cell>
          <cell r="D70">
            <v>8</v>
          </cell>
          <cell r="E70">
            <v>1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</row>
        <row r="71">
          <cell r="B71" t="str">
            <v/>
          </cell>
          <cell r="C71" t="str">
            <v/>
          </cell>
          <cell r="D71">
            <v>8</v>
          </cell>
          <cell r="E71">
            <v>2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</row>
        <row r="72">
          <cell r="B72" t="str">
            <v/>
          </cell>
          <cell r="C72" t="str">
            <v/>
          </cell>
          <cell r="D72">
            <v>8</v>
          </cell>
          <cell r="E72">
            <v>3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</row>
        <row r="73">
          <cell r="B73" t="str">
            <v/>
          </cell>
          <cell r="C73" t="str">
            <v/>
          </cell>
          <cell r="D73">
            <v>8</v>
          </cell>
          <cell r="E73">
            <v>4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</row>
        <row r="75">
          <cell r="G75" t="str">
            <v xml:space="preserve">9 bėgimas iš </v>
          </cell>
          <cell r="H75" t="str">
            <v>9 bėgimas iš  6</v>
          </cell>
        </row>
        <row r="76">
          <cell r="E76" t="str">
            <v>Startas:</v>
          </cell>
          <cell r="F76">
            <v>0.73263888888889483</v>
          </cell>
        </row>
        <row r="77">
          <cell r="B77" t="str">
            <v>Vt viso</v>
          </cell>
          <cell r="C77" t="str">
            <v>bėg/vt</v>
          </cell>
          <cell r="D77" t="str">
            <v>beg</v>
          </cell>
          <cell r="E77" t="str">
            <v>Takas</v>
          </cell>
          <cell r="F77" t="str">
            <v>St Nr</v>
          </cell>
          <cell r="G77" t="str">
            <v>ID</v>
          </cell>
          <cell r="H77" t="str">
            <v>Dalyvis</v>
          </cell>
          <cell r="I77" t="str">
            <v>Gim. data</v>
          </cell>
          <cell r="J77" t="str">
            <v>Komanda</v>
          </cell>
          <cell r="K77" t="str">
            <v>Rez</v>
          </cell>
          <cell r="L77" t="str">
            <v>SB</v>
          </cell>
          <cell r="M77" t="str">
            <v>PB</v>
          </cell>
          <cell r="R77" t="str">
            <v>SB/PB</v>
          </cell>
        </row>
        <row r="78">
          <cell r="B78" t="str">
            <v/>
          </cell>
          <cell r="C78" t="str">
            <v/>
          </cell>
          <cell r="D78">
            <v>9</v>
          </cell>
          <cell r="E78">
            <v>1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</row>
        <row r="79">
          <cell r="B79" t="str">
            <v/>
          </cell>
          <cell r="C79" t="str">
            <v/>
          </cell>
          <cell r="D79">
            <v>9</v>
          </cell>
          <cell r="E79">
            <v>2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</row>
        <row r="80">
          <cell r="B80" t="str">
            <v/>
          </cell>
          <cell r="C80" t="str">
            <v/>
          </cell>
          <cell r="D80">
            <v>9</v>
          </cell>
          <cell r="E80">
            <v>3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</row>
        <row r="81">
          <cell r="B81" t="str">
            <v/>
          </cell>
          <cell r="C81" t="str">
            <v/>
          </cell>
          <cell r="D81">
            <v>9</v>
          </cell>
          <cell r="E81">
            <v>4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</row>
        <row r="83">
          <cell r="G83" t="str">
            <v xml:space="preserve">10 bėgimas iš </v>
          </cell>
          <cell r="H83" t="str">
            <v>10 bėgimas iš  6</v>
          </cell>
        </row>
        <row r="84">
          <cell r="E84" t="str">
            <v>Startas:</v>
          </cell>
          <cell r="F84">
            <v>0.73611111111111704</v>
          </cell>
        </row>
        <row r="85">
          <cell r="B85" t="str">
            <v>Vt viso</v>
          </cell>
          <cell r="C85" t="str">
            <v>bėg/vt</v>
          </cell>
          <cell r="D85" t="str">
            <v>beg</v>
          </cell>
          <cell r="E85" t="str">
            <v>Takas</v>
          </cell>
          <cell r="F85" t="str">
            <v>St Nr</v>
          </cell>
          <cell r="G85" t="str">
            <v>ID</v>
          </cell>
          <cell r="H85" t="str">
            <v>Dalyvis</v>
          </cell>
          <cell r="I85" t="str">
            <v>Gim. data</v>
          </cell>
          <cell r="J85" t="str">
            <v>Komanda</v>
          </cell>
          <cell r="K85" t="str">
            <v>Rez</v>
          </cell>
          <cell r="L85" t="str">
            <v>SB</v>
          </cell>
          <cell r="M85" t="str">
            <v>PB</v>
          </cell>
          <cell r="R85" t="str">
            <v>SB/PB</v>
          </cell>
        </row>
        <row r="86">
          <cell r="B86" t="str">
            <v/>
          </cell>
          <cell r="C86" t="str">
            <v/>
          </cell>
          <cell r="D86">
            <v>10</v>
          </cell>
          <cell r="E86">
            <v>1</v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</row>
        <row r="87">
          <cell r="B87" t="str">
            <v/>
          </cell>
          <cell r="C87" t="str">
            <v/>
          </cell>
          <cell r="D87">
            <v>10</v>
          </cell>
          <cell r="E87">
            <v>2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</row>
        <row r="88">
          <cell r="B88" t="str">
            <v/>
          </cell>
          <cell r="C88" t="str">
            <v/>
          </cell>
          <cell r="D88">
            <v>10</v>
          </cell>
          <cell r="E88">
            <v>3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</row>
        <row r="89">
          <cell r="B89" t="str">
            <v/>
          </cell>
          <cell r="C89" t="str">
            <v/>
          </cell>
          <cell r="D89">
            <v>10</v>
          </cell>
          <cell r="E89">
            <v>4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</row>
      </sheetData>
      <sheetData sheetId="6"/>
      <sheetData sheetId="7"/>
      <sheetData sheetId="8">
        <row r="2">
          <cell r="A2">
            <v>1</v>
          </cell>
          <cell r="B2">
            <v>40228</v>
          </cell>
          <cell r="F2" t="str">
            <v>m</v>
          </cell>
          <cell r="G2">
            <v>1</v>
          </cell>
        </row>
        <row r="3">
          <cell r="A3">
            <v>2</v>
          </cell>
          <cell r="B3">
            <v>40229</v>
          </cell>
          <cell r="F3" t="str">
            <v>v</v>
          </cell>
          <cell r="G3">
            <v>0</v>
          </cell>
        </row>
        <row r="4">
          <cell r="X4" t="str">
            <v>in_5000m spėj m</v>
          </cell>
        </row>
        <row r="5">
          <cell r="X5" t="str">
            <v>in_60m m</v>
          </cell>
          <cell r="Y5">
            <v>7.3</v>
          </cell>
          <cell r="Z5" t="str">
            <v>L.Grinčikaitė</v>
          </cell>
        </row>
        <row r="6">
          <cell r="X6" t="str">
            <v>in_400m m</v>
          </cell>
          <cell r="Y6">
            <v>53.47</v>
          </cell>
          <cell r="Z6" t="str">
            <v>E.Balčiūnaitė</v>
          </cell>
        </row>
        <row r="7">
          <cell r="X7" t="str">
            <v>in_800m m</v>
          </cell>
          <cell r="Y7">
            <v>1.4337962962963E-3</v>
          </cell>
          <cell r="Z7" t="str">
            <v>E.Balčiūnaitė</v>
          </cell>
        </row>
        <row r="8">
          <cell r="X8" t="str">
            <v>in_1500m m</v>
          </cell>
          <cell r="Y8">
            <v>3.06701388888889E-3</v>
          </cell>
          <cell r="Z8" t="str">
            <v>E.Balčiūnaitė</v>
          </cell>
        </row>
        <row r="9">
          <cell r="C9" t="str">
            <v>rut m</v>
          </cell>
          <cell r="D9" t="str">
            <v>Rutulio stūmimas moterims</v>
          </cell>
          <cell r="E9" t="str">
            <v>Rutulio stūmimas</v>
          </cell>
          <cell r="I9">
            <v>1</v>
          </cell>
          <cell r="J9">
            <v>6.9444444444444805E-4</v>
          </cell>
          <cell r="X9" t="str">
            <v>in_3000m m</v>
          </cell>
          <cell r="Y9">
            <v>6.8231481481481502E-3</v>
          </cell>
          <cell r="Z9" t="str">
            <v>E.Krištaponytė</v>
          </cell>
        </row>
        <row r="10">
          <cell r="C10" t="str">
            <v/>
          </cell>
          <cell r="D10" t="str">
            <v/>
          </cell>
          <cell r="I10">
            <v>0</v>
          </cell>
          <cell r="J10">
            <v>0</v>
          </cell>
          <cell r="X10" t="str">
            <v>in_60m bb m</v>
          </cell>
          <cell r="Y10">
            <v>8.2799999999999994</v>
          </cell>
          <cell r="Z10" t="str">
            <v>S.Tamošaitytė</v>
          </cell>
        </row>
        <row r="11">
          <cell r="C11" t="str">
            <v/>
          </cell>
          <cell r="D11" t="str">
            <v/>
          </cell>
          <cell r="I11">
            <v>2</v>
          </cell>
          <cell r="J11">
            <v>1.38888888888889E-3</v>
          </cell>
          <cell r="X11" t="str">
            <v>in_4x200m m</v>
          </cell>
        </row>
        <row r="12">
          <cell r="C12" t="str">
            <v>tolis v</v>
          </cell>
          <cell r="D12" t="str">
            <v>Šuolis į tolį vyrams</v>
          </cell>
          <cell r="E12" t="str">
            <v>Šuolis į tolį</v>
          </cell>
          <cell r="I12">
            <v>3</v>
          </cell>
          <cell r="J12">
            <v>2.0833333333333298E-3</v>
          </cell>
          <cell r="X12" t="str">
            <v>in_aukštis m</v>
          </cell>
          <cell r="Y12">
            <v>1.92</v>
          </cell>
          <cell r="Z12" t="str">
            <v>A.Palšytė</v>
          </cell>
        </row>
        <row r="13">
          <cell r="C13" t="str">
            <v>aukštis v</v>
          </cell>
          <cell r="D13" t="str">
            <v>Šuolis į aukštį vyrams</v>
          </cell>
          <cell r="E13" t="str">
            <v>Šuolis į aukštį</v>
          </cell>
          <cell r="I13">
            <v>4</v>
          </cell>
          <cell r="J13">
            <v>2.7777777777777701E-3</v>
          </cell>
          <cell r="X13" t="str">
            <v>in_kartis m</v>
          </cell>
          <cell r="Y13">
            <v>3.6</v>
          </cell>
          <cell r="Z13" t="str">
            <v>V.Dejeva</v>
          </cell>
        </row>
        <row r="14">
          <cell r="C14" t="str">
            <v>kartis v</v>
          </cell>
          <cell r="D14" t="str">
            <v>Šuolis su kartimi vyrams</v>
          </cell>
          <cell r="E14" t="str">
            <v>Šuolis su kartimi</v>
          </cell>
          <cell r="I14">
            <v>5</v>
          </cell>
          <cell r="J14">
            <v>3.4722222222222099E-3</v>
          </cell>
          <cell r="X14" t="str">
            <v>in_tolis m</v>
          </cell>
          <cell r="Y14">
            <v>6.3</v>
          </cell>
          <cell r="Z14" t="str">
            <v>A.Daukšaitė</v>
          </cell>
        </row>
        <row r="15">
          <cell r="C15" t="str">
            <v>rut3kg v</v>
          </cell>
          <cell r="D15" t="str">
            <v>Rutulio (3 kg) stūmimas vyrams</v>
          </cell>
          <cell r="E15" t="str">
            <v>Rutulio (3 kg) stūmimas</v>
          </cell>
          <cell r="I15">
            <v>6</v>
          </cell>
          <cell r="J15">
            <v>4.1666666666666501E-3</v>
          </cell>
          <cell r="X15" t="str">
            <v>in_triš m</v>
          </cell>
          <cell r="Y15">
            <v>13.11</v>
          </cell>
          <cell r="Z15" t="str">
            <v>J.Verseckaitė</v>
          </cell>
        </row>
        <row r="16">
          <cell r="C16" t="str">
            <v>rut4kg v</v>
          </cell>
          <cell r="D16" t="str">
            <v>Rutulio (4 kg) stūmimas vyrams</v>
          </cell>
          <cell r="E16" t="str">
            <v>Rutulio (4 kg) stūmimas</v>
          </cell>
          <cell r="I16">
            <v>7</v>
          </cell>
          <cell r="J16">
            <v>4.8611111111110904E-3</v>
          </cell>
          <cell r="X16" t="str">
            <v>in_rut m</v>
          </cell>
          <cell r="Y16">
            <v>17.14</v>
          </cell>
          <cell r="Z16" t="str">
            <v>A.Skujytė</v>
          </cell>
        </row>
        <row r="17">
          <cell r="C17" t="str">
            <v>rut5kg v</v>
          </cell>
          <cell r="D17" t="str">
            <v>Rutulio (5 kg) stūmimas vyrams</v>
          </cell>
          <cell r="E17" t="str">
            <v>Rutulio (5 kg) stūmimas</v>
          </cell>
          <cell r="I17">
            <v>8</v>
          </cell>
          <cell r="J17">
            <v>5.5555555555555402E-3</v>
          </cell>
          <cell r="X17" t="str">
            <v>in_5-kovė m</v>
          </cell>
          <cell r="Y17">
            <v>3306</v>
          </cell>
          <cell r="Z17" t="str">
            <v>S.Raizgytė</v>
          </cell>
        </row>
        <row r="18">
          <cell r="C18" t="str">
            <v>rut6kg v</v>
          </cell>
          <cell r="D18" t="str">
            <v>Rutulio (6kg) stūmimas vyrams</v>
          </cell>
          <cell r="E18" t="str">
            <v>Rutulio (6kg) stūmimas</v>
          </cell>
          <cell r="I18">
            <v>9</v>
          </cell>
          <cell r="J18">
            <v>6.2499999999999804E-3</v>
          </cell>
          <cell r="X18" t="str">
            <v>in_10000m spėj v</v>
          </cell>
        </row>
        <row r="19">
          <cell r="C19" t="str">
            <v>rut v</v>
          </cell>
          <cell r="D19" t="str">
            <v>Rutulio stūmimas vyrams</v>
          </cell>
          <cell r="E19" t="str">
            <v>Rutulio stūmimas</v>
          </cell>
          <cell r="I19">
            <v>10</v>
          </cell>
          <cell r="J19">
            <v>6.9444444444444198E-3</v>
          </cell>
          <cell r="X19" t="str">
            <v>in_60m v</v>
          </cell>
          <cell r="Y19">
            <v>6.71</v>
          </cell>
          <cell r="Z19" t="str">
            <v>R.Sakalauskas</v>
          </cell>
        </row>
        <row r="20">
          <cell r="C20" t="str">
            <v>triš v</v>
          </cell>
          <cell r="D20" t="str">
            <v>Trišuolis vyrams</v>
          </cell>
          <cell r="E20" t="str">
            <v>Trišuolis</v>
          </cell>
          <cell r="I20">
            <v>11</v>
          </cell>
          <cell r="J20">
            <v>7.63888888888886E-3</v>
          </cell>
          <cell r="X20" t="str">
            <v>in_400m v</v>
          </cell>
          <cell r="Y20">
            <v>48.69</v>
          </cell>
          <cell r="Z20" t="str">
            <v>V.Kozlov</v>
          </cell>
        </row>
        <row r="21">
          <cell r="C21" t="str">
            <v>60m v</v>
          </cell>
          <cell r="D21" t="str">
            <v>60m bėgimas vyrams</v>
          </cell>
          <cell r="E21" t="str">
            <v>60m bėgimas</v>
          </cell>
          <cell r="I21">
            <v>12</v>
          </cell>
          <cell r="J21">
            <v>8.3333333333333003E-3</v>
          </cell>
          <cell r="X21" t="str">
            <v>in_800m v</v>
          </cell>
          <cell r="Y21">
            <v>1.2613425925925899E-3</v>
          </cell>
          <cell r="Z21" t="str">
            <v>V.Kozlov</v>
          </cell>
        </row>
        <row r="22">
          <cell r="C22" t="str">
            <v>200m v</v>
          </cell>
          <cell r="D22" t="str">
            <v>200m bėgimas vyrams</v>
          </cell>
          <cell r="E22" t="str">
            <v>200m bėgimas</v>
          </cell>
          <cell r="I22">
            <v>13</v>
          </cell>
          <cell r="J22">
            <v>9.0277777777777405E-3</v>
          </cell>
          <cell r="X22" t="str">
            <v>in_1000m v</v>
          </cell>
          <cell r="Y22">
            <v>1.7596064814814801E-3</v>
          </cell>
          <cell r="Z22" t="str">
            <v>J.Beržanskis</v>
          </cell>
        </row>
        <row r="23">
          <cell r="C23" t="str">
            <v>400m v</v>
          </cell>
          <cell r="D23" t="str">
            <v>400m bėgimas vyrams</v>
          </cell>
          <cell r="E23" t="str">
            <v>400m bėgimas</v>
          </cell>
          <cell r="I23">
            <v>14</v>
          </cell>
          <cell r="J23">
            <v>9.7222222222221807E-3</v>
          </cell>
          <cell r="X23" t="str">
            <v>in_1500m v</v>
          </cell>
          <cell r="Y23">
            <v>2.7968749999999999E-3</v>
          </cell>
          <cell r="Z23" t="str">
            <v>R.Kančys</v>
          </cell>
        </row>
        <row r="24">
          <cell r="C24" t="str">
            <v>600m v</v>
          </cell>
          <cell r="D24" t="str">
            <v>600m bėgimas vyrams</v>
          </cell>
          <cell r="E24" t="str">
            <v>600m bėgimas</v>
          </cell>
          <cell r="I24">
            <v>15</v>
          </cell>
          <cell r="J24">
            <v>1.04166666666666E-2</v>
          </cell>
          <cell r="X24" t="str">
            <v>in_3000m v</v>
          </cell>
          <cell r="Y24">
            <v>5.8015046296296304E-3</v>
          </cell>
          <cell r="Z24" t="str">
            <v>T.Matijošius</v>
          </cell>
        </row>
        <row r="25">
          <cell r="C25" t="str">
            <v>800m v</v>
          </cell>
          <cell r="D25" t="str">
            <v>800m bėgimas vyrams</v>
          </cell>
          <cell r="E25" t="str">
            <v>800m bėgimas</v>
          </cell>
          <cell r="I25">
            <v>16</v>
          </cell>
          <cell r="J25">
            <v>1.1111111111111001E-2</v>
          </cell>
          <cell r="X25" t="str">
            <v>in_60m bb v</v>
          </cell>
          <cell r="Y25">
            <v>8.0399999999999991</v>
          </cell>
          <cell r="Z25" t="str">
            <v>M.Šilkauskas</v>
          </cell>
        </row>
        <row r="26">
          <cell r="C26" t="str">
            <v>1000m v</v>
          </cell>
          <cell r="D26" t="str">
            <v>1000m bėgimas vyrams</v>
          </cell>
          <cell r="E26" t="str">
            <v>1000m bėgimas</v>
          </cell>
          <cell r="I26">
            <v>17</v>
          </cell>
          <cell r="J26">
            <v>1.18055555555555E-2</v>
          </cell>
          <cell r="X26" t="str">
            <v>in_60m bb.99 v</v>
          </cell>
          <cell r="Y26">
            <v>8.44</v>
          </cell>
          <cell r="Z26" t="str">
            <v>T.Lekavičius</v>
          </cell>
        </row>
        <row r="27">
          <cell r="C27" t="str">
            <v>1500m v</v>
          </cell>
          <cell r="D27" t="str">
            <v>1500m bėgimas vyrams</v>
          </cell>
          <cell r="E27" t="str">
            <v>1500m bėgimas</v>
          </cell>
          <cell r="I27">
            <v>18</v>
          </cell>
          <cell r="J27">
            <v>1.24999999999999E-2</v>
          </cell>
          <cell r="X27" t="str">
            <v>in_4x200m v</v>
          </cell>
        </row>
        <row r="28">
          <cell r="C28" t="str">
            <v>2000m v</v>
          </cell>
          <cell r="D28" t="str">
            <v>2000m bėgimas vyrams</v>
          </cell>
          <cell r="E28" t="str">
            <v>2000m bėgimas</v>
          </cell>
          <cell r="I28">
            <v>19</v>
          </cell>
          <cell r="J28">
            <v>1.31944444444443E-2</v>
          </cell>
          <cell r="X28" t="str">
            <v>in_aukštis v</v>
          </cell>
          <cell r="Y28">
            <v>2.2000000000000002</v>
          </cell>
          <cell r="Z28" t="str">
            <v>R.Stanys</v>
          </cell>
        </row>
        <row r="29">
          <cell r="C29" t="str">
            <v>3000m v</v>
          </cell>
          <cell r="D29" t="str">
            <v>3000m bėgimas vyrams</v>
          </cell>
          <cell r="E29" t="str">
            <v>3000m bėgimas</v>
          </cell>
          <cell r="I29">
            <v>20</v>
          </cell>
          <cell r="J29">
            <v>1.38888888888888E-2</v>
          </cell>
          <cell r="X29" t="str">
            <v>in_kartis v</v>
          </cell>
          <cell r="Y29">
            <v>4.2</v>
          </cell>
          <cell r="Z29" t="str">
            <v>E.Zaniauskas</v>
          </cell>
        </row>
        <row r="30">
          <cell r="C30" t="str">
            <v>5000m v</v>
          </cell>
          <cell r="D30" t="str">
            <v>5000m bėgimas vyrams</v>
          </cell>
          <cell r="E30" t="str">
            <v>5000m bėgimas</v>
          </cell>
          <cell r="I30">
            <v>21</v>
          </cell>
          <cell r="J30">
            <v>1.4583333333333301E-2</v>
          </cell>
          <cell r="X30" t="str">
            <v>in_tolis v</v>
          </cell>
          <cell r="Y30">
            <v>7.44</v>
          </cell>
          <cell r="Z30" t="str">
            <v>D.Aučyna</v>
          </cell>
        </row>
        <row r="31">
          <cell r="C31" t="str">
            <v>2000m klb v</v>
          </cell>
          <cell r="D31" t="str">
            <v>2000m kl. bėgimas vyrams</v>
          </cell>
          <cell r="E31" t="str">
            <v>2000m kl. bėgimas</v>
          </cell>
          <cell r="I31">
            <v>22</v>
          </cell>
          <cell r="J31">
            <v>1.52777777777778E-2</v>
          </cell>
          <cell r="X31" t="str">
            <v>in_triš v</v>
          </cell>
          <cell r="Y31">
            <v>16.23</v>
          </cell>
          <cell r="Z31" t="str">
            <v>M.Dilys</v>
          </cell>
        </row>
        <row r="32">
          <cell r="C32" t="str">
            <v>10000m sp. ėj. v</v>
          </cell>
          <cell r="D32" t="str">
            <v>10000m sp. ėjimas vyrams</v>
          </cell>
          <cell r="E32" t="str">
            <v>10000m sp. ėjimas</v>
          </cell>
          <cell r="I32">
            <v>23</v>
          </cell>
          <cell r="J32">
            <v>1.5972222222222301E-2</v>
          </cell>
          <cell r="X32" t="str">
            <v>in_rut v</v>
          </cell>
          <cell r="Y32">
            <v>17.899999999999999</v>
          </cell>
          <cell r="Z32" t="str">
            <v>P.Ložys</v>
          </cell>
        </row>
        <row r="33">
          <cell r="C33" t="str">
            <v>5000m sp. ėj. m</v>
          </cell>
          <cell r="D33" t="str">
            <v>5000m sp. ėjimas moterims</v>
          </cell>
          <cell r="E33" t="str">
            <v>5000m sp. ėjimas</v>
          </cell>
          <cell r="I33">
            <v>24</v>
          </cell>
          <cell r="J33">
            <v>1.6666666666666798E-2</v>
          </cell>
          <cell r="X33" t="str">
            <v>in_rut6kg v</v>
          </cell>
          <cell r="Y33">
            <v>17.27</v>
          </cell>
          <cell r="Z33" t="str">
            <v>Š.Banevičius</v>
          </cell>
        </row>
        <row r="34">
          <cell r="C34" t="str">
            <v xml:space="preserve"> v</v>
          </cell>
          <cell r="D34" t="str">
            <v xml:space="preserve"> vyrams</v>
          </cell>
          <cell r="I34">
            <v>25</v>
          </cell>
          <cell r="J34">
            <v>1.7361111111111299E-2</v>
          </cell>
          <cell r="X34" t="str">
            <v>in_7-kovė v</v>
          </cell>
          <cell r="Y34">
            <v>4864</v>
          </cell>
          <cell r="Z34" t="str">
            <v>E.Zaniauskas</v>
          </cell>
        </row>
        <row r="35">
          <cell r="C35" t="str">
            <v>60m bb v</v>
          </cell>
          <cell r="D35" t="str">
            <v>60m barj. bėgimas vyrams</v>
          </cell>
          <cell r="E35" t="str">
            <v>60m barj. bėgimas</v>
          </cell>
          <cell r="I35">
            <v>26</v>
          </cell>
          <cell r="J35">
            <v>1.80555555555558E-2</v>
          </cell>
          <cell r="X35" t="str">
            <v>in_7-kovė(jn) v</v>
          </cell>
          <cell r="Y35">
            <v>4782</v>
          </cell>
          <cell r="Z35" t="str">
            <v>A.Stanelis</v>
          </cell>
        </row>
        <row r="36">
          <cell r="C36" t="str">
            <v>kartis m</v>
          </cell>
          <cell r="D36" t="str">
            <v>Šuolis su kartimi moterims</v>
          </cell>
          <cell r="E36" t="str">
            <v>Šuolis su kartimi</v>
          </cell>
          <cell r="I36">
            <v>27</v>
          </cell>
          <cell r="J36">
            <v>1.8750000000000301E-2</v>
          </cell>
        </row>
        <row r="37">
          <cell r="C37" t="str">
            <v>tolis m</v>
          </cell>
          <cell r="D37" t="str">
            <v>Šuolis į tolį moterims</v>
          </cell>
          <cell r="E37" t="str">
            <v>Šuolis į tolį</v>
          </cell>
          <cell r="I37">
            <v>28</v>
          </cell>
          <cell r="J37">
            <v>1.9444444444444799E-2</v>
          </cell>
        </row>
        <row r="38">
          <cell r="C38" t="str">
            <v>aukštis m</v>
          </cell>
          <cell r="D38" t="str">
            <v>Šuolis į aukštį moterims</v>
          </cell>
          <cell r="E38" t="str">
            <v>Šuolis į aukštį</v>
          </cell>
          <cell r="I38">
            <v>29</v>
          </cell>
          <cell r="J38">
            <v>2.01388888888893E-2</v>
          </cell>
        </row>
        <row r="39">
          <cell r="C39" t="str">
            <v>rut3kg m</v>
          </cell>
          <cell r="D39" t="str">
            <v>Rutulio (3 kg) stūmimas moterims</v>
          </cell>
          <cell r="E39" t="str">
            <v>Rutulio (3 kg) stūmimas</v>
          </cell>
          <cell r="I39">
            <v>30</v>
          </cell>
          <cell r="J39">
            <v>2.0833333333333801E-2</v>
          </cell>
        </row>
        <row r="40">
          <cell r="C40" t="str">
            <v>triš m</v>
          </cell>
          <cell r="D40" t="str">
            <v>Trišuolis moterims</v>
          </cell>
          <cell r="E40" t="str">
            <v>Trišuolis</v>
          </cell>
          <cell r="I40">
            <v>31</v>
          </cell>
          <cell r="J40">
            <v>2.1527777777778302E-2</v>
          </cell>
        </row>
        <row r="41">
          <cell r="C41" t="str">
            <v>60m m</v>
          </cell>
          <cell r="D41" t="str">
            <v>60m bėgimas moterims</v>
          </cell>
          <cell r="E41" t="str">
            <v>60m bėgimas</v>
          </cell>
          <cell r="I41">
            <v>32</v>
          </cell>
          <cell r="J41">
            <v>2.2222222222222799E-2</v>
          </cell>
        </row>
        <row r="42">
          <cell r="C42" t="str">
            <v>200m m</v>
          </cell>
          <cell r="D42" t="str">
            <v>200m bėgimas moterims</v>
          </cell>
          <cell r="E42" t="str">
            <v>200m bėgimas</v>
          </cell>
          <cell r="I42">
            <v>33</v>
          </cell>
          <cell r="J42">
            <v>2.29166666666673E-2</v>
          </cell>
        </row>
        <row r="43">
          <cell r="C43" t="str">
            <v>400m m</v>
          </cell>
          <cell r="D43" t="str">
            <v>400m bėgimas moterims</v>
          </cell>
          <cell r="E43" t="str">
            <v>400m bėgimas</v>
          </cell>
          <cell r="I43">
            <v>34</v>
          </cell>
          <cell r="J43">
            <v>2.3611111111111801E-2</v>
          </cell>
        </row>
        <row r="44">
          <cell r="C44" t="str">
            <v>600m m</v>
          </cell>
          <cell r="D44" t="str">
            <v>600m bėgimas moterims</v>
          </cell>
          <cell r="E44" t="str">
            <v>600m bėgimas</v>
          </cell>
          <cell r="I44">
            <v>35</v>
          </cell>
          <cell r="J44">
            <v>2.4305555555556298E-2</v>
          </cell>
        </row>
        <row r="45">
          <cell r="C45" t="str">
            <v>800m m</v>
          </cell>
          <cell r="D45" t="str">
            <v>800m bėgimas moterims</v>
          </cell>
          <cell r="E45" t="str">
            <v>800m bėgimas</v>
          </cell>
          <cell r="I45">
            <v>36</v>
          </cell>
          <cell r="J45">
            <v>2.5000000000000799E-2</v>
          </cell>
        </row>
        <row r="46">
          <cell r="C46" t="str">
            <v>1000m m</v>
          </cell>
          <cell r="D46" t="str">
            <v>1000m bėgimas moterims</v>
          </cell>
          <cell r="E46" t="str">
            <v>1000m bėgimas</v>
          </cell>
          <cell r="I46">
            <v>37</v>
          </cell>
          <cell r="J46">
            <v>2.56944444444453E-2</v>
          </cell>
        </row>
        <row r="47">
          <cell r="C47" t="str">
            <v>1500m m</v>
          </cell>
          <cell r="D47" t="str">
            <v>1500m bėgimas moterims</v>
          </cell>
          <cell r="E47" t="str">
            <v>1500m bėgimas</v>
          </cell>
          <cell r="I47">
            <v>38</v>
          </cell>
          <cell r="J47">
            <v>2.6388888888889801E-2</v>
          </cell>
        </row>
        <row r="48">
          <cell r="C48" t="str">
            <v>60m bb m</v>
          </cell>
          <cell r="D48" t="str">
            <v>60m barj. bėgimas moterims</v>
          </cell>
          <cell r="E48" t="str">
            <v>60m barj. bėgimas</v>
          </cell>
          <cell r="I48">
            <v>39</v>
          </cell>
          <cell r="J48">
            <v>2.7083333333334299E-2</v>
          </cell>
        </row>
        <row r="49">
          <cell r="C49" t="str">
            <v>3000m m</v>
          </cell>
          <cell r="D49" t="str">
            <v>3000m bėgimas moterims</v>
          </cell>
          <cell r="E49" t="str">
            <v>3000m bėgimas</v>
          </cell>
          <cell r="I49">
            <v>40</v>
          </cell>
          <cell r="J49">
            <v>2.77777777777788E-2</v>
          </cell>
        </row>
        <row r="50">
          <cell r="C50" t="str">
            <v xml:space="preserve"> 60m bb m</v>
          </cell>
          <cell r="D50" t="str">
            <v>60m barj. bėgimas moterims</v>
          </cell>
          <cell r="E50" t="str">
            <v>60m barj. bėgimas</v>
          </cell>
          <cell r="I50">
            <v>41</v>
          </cell>
          <cell r="J50">
            <v>2.8472222222223301E-2</v>
          </cell>
        </row>
        <row r="51">
          <cell r="C51" t="str">
            <v xml:space="preserve"> 800m m</v>
          </cell>
          <cell r="D51" t="str">
            <v>800m bėgimas moterims</v>
          </cell>
          <cell r="E51" t="str">
            <v>800m bėgimas</v>
          </cell>
          <cell r="I51">
            <v>42</v>
          </cell>
          <cell r="J51">
            <v>2.9166666666667802E-2</v>
          </cell>
        </row>
        <row r="52">
          <cell r="C52" t="str">
            <v xml:space="preserve"> 1000m v</v>
          </cell>
          <cell r="D52" t="str">
            <v>1000m bėgimas vyrams</v>
          </cell>
          <cell r="E52" t="str">
            <v>1000m bėgimas</v>
          </cell>
          <cell r="I52">
            <v>43</v>
          </cell>
          <cell r="J52">
            <v>2.9861111111112299E-2</v>
          </cell>
        </row>
        <row r="53">
          <cell r="C53" t="str">
            <v xml:space="preserve"> 60m v</v>
          </cell>
          <cell r="D53" t="str">
            <v>60m bėgimas vyrams</v>
          </cell>
          <cell r="E53" t="str">
            <v>60m bėgimas</v>
          </cell>
          <cell r="I53">
            <v>44</v>
          </cell>
          <cell r="J53">
            <v>3.05555555555568E-2</v>
          </cell>
        </row>
        <row r="54">
          <cell r="C54" t="str">
            <v xml:space="preserve"> 60m bb v</v>
          </cell>
          <cell r="D54" t="str">
            <v>60m barj. bėgimas vyrams</v>
          </cell>
          <cell r="E54" t="str">
            <v>60m barj. bėgimas</v>
          </cell>
          <cell r="I54">
            <v>45</v>
          </cell>
          <cell r="J54">
            <v>3.1250000000001298E-2</v>
          </cell>
        </row>
        <row r="55">
          <cell r="C55" t="str">
            <v>60m bb.76 m</v>
          </cell>
          <cell r="D55" t="str">
            <v>60m barj. bėgimas (0.76 - 8.25) moterims</v>
          </cell>
          <cell r="E55" t="str">
            <v>60m barj. bėgimas (0.76 - 8.25)</v>
          </cell>
          <cell r="I55">
            <v>46</v>
          </cell>
          <cell r="J55">
            <v>3.1944444444445802E-2</v>
          </cell>
        </row>
        <row r="56">
          <cell r="C56" t="str">
            <v>60m bb.76 v</v>
          </cell>
          <cell r="D56" t="str">
            <v xml:space="preserve"> vyrams</v>
          </cell>
          <cell r="I56">
            <v>47</v>
          </cell>
          <cell r="J56">
            <v>3.2638888888890299E-2</v>
          </cell>
        </row>
        <row r="57">
          <cell r="C57" t="str">
            <v>60m bb.84 v</v>
          </cell>
          <cell r="D57" t="str">
            <v xml:space="preserve"> vyrams</v>
          </cell>
          <cell r="I57">
            <v>48</v>
          </cell>
          <cell r="J57">
            <v>3.3333333333334797E-2</v>
          </cell>
        </row>
        <row r="58">
          <cell r="C58" t="str">
            <v>60m bb.914 v</v>
          </cell>
          <cell r="D58" t="str">
            <v xml:space="preserve"> vyrams</v>
          </cell>
          <cell r="I58">
            <v>49</v>
          </cell>
          <cell r="J58">
            <v>3.4027777777779301E-2</v>
          </cell>
        </row>
        <row r="59">
          <cell r="C59" t="str">
            <v>60m bb.99 v</v>
          </cell>
          <cell r="D59" t="str">
            <v>60m barj. (0.99) bėgimas vyrams</v>
          </cell>
          <cell r="E59" t="str">
            <v>60m barj. (0.99) bėgimas</v>
          </cell>
          <cell r="I59">
            <v>50</v>
          </cell>
          <cell r="J59">
            <v>3.4722222222223799E-2</v>
          </cell>
        </row>
        <row r="60">
          <cell r="C60" t="str">
            <v xml:space="preserve"> aukštis v</v>
          </cell>
          <cell r="D60" t="str">
            <v>Šuolis į aukštį vyrams</v>
          </cell>
          <cell r="E60" t="str">
            <v>Šuolis į aukštį</v>
          </cell>
          <cell r="I60">
            <v>51</v>
          </cell>
          <cell r="J60">
            <v>3.5416666666668303E-2</v>
          </cell>
        </row>
        <row r="61">
          <cell r="C61" t="str">
            <v xml:space="preserve"> tolis v</v>
          </cell>
          <cell r="D61" t="str">
            <v>Šuolis į tolį vyrams</v>
          </cell>
          <cell r="E61" t="str">
            <v>Šuolis į tolį</v>
          </cell>
          <cell r="I61">
            <v>52</v>
          </cell>
          <cell r="J61">
            <v>3.6111111111112801E-2</v>
          </cell>
        </row>
        <row r="62">
          <cell r="C62" t="str">
            <v xml:space="preserve"> rut v</v>
          </cell>
          <cell r="D62" t="str">
            <v>Rutulio stūmimas vyrams</v>
          </cell>
          <cell r="E62" t="str">
            <v>Rutulio stūmimas</v>
          </cell>
          <cell r="I62">
            <v>53</v>
          </cell>
          <cell r="J62">
            <v>3.6805555555557298E-2</v>
          </cell>
        </row>
        <row r="63">
          <cell r="C63" t="str">
            <v xml:space="preserve"> kartis v</v>
          </cell>
          <cell r="D63" t="str">
            <v>Šuolis su kartimi vyrams</v>
          </cell>
          <cell r="E63" t="str">
            <v>Šuolis su kartimi</v>
          </cell>
          <cell r="I63">
            <v>54</v>
          </cell>
          <cell r="J63">
            <v>3.7500000000001803E-2</v>
          </cell>
        </row>
        <row r="64">
          <cell r="C64" t="str">
            <v xml:space="preserve"> rut m</v>
          </cell>
          <cell r="D64" t="str">
            <v>Rutulio stūmimas moterims</v>
          </cell>
          <cell r="E64" t="str">
            <v>Rutulio stūmimas</v>
          </cell>
          <cell r="I64">
            <v>55</v>
          </cell>
          <cell r="J64">
            <v>3.81944444444463E-2</v>
          </cell>
        </row>
        <row r="65">
          <cell r="C65" t="str">
            <v xml:space="preserve"> tolis m</v>
          </cell>
          <cell r="D65" t="str">
            <v>Šuolis į tolį moterims</v>
          </cell>
          <cell r="E65" t="str">
            <v>Šuolis į tolį</v>
          </cell>
          <cell r="I65">
            <v>56</v>
          </cell>
          <cell r="J65">
            <v>3.8888888888890798E-2</v>
          </cell>
        </row>
        <row r="66">
          <cell r="C66" t="str">
            <v xml:space="preserve"> aukštis m</v>
          </cell>
          <cell r="D66" t="str">
            <v>Šuolis į aukštį moterims</v>
          </cell>
          <cell r="E66" t="str">
            <v>Šuolis į aukštį</v>
          </cell>
          <cell r="I66">
            <v>57</v>
          </cell>
          <cell r="J66">
            <v>3.9583333333335302E-2</v>
          </cell>
        </row>
        <row r="67">
          <cell r="C67" t="str">
            <v xml:space="preserve"> 60m bb.99 v</v>
          </cell>
          <cell r="D67" t="str">
            <v>60m barj. (0.99) bėgimas vyrams</v>
          </cell>
          <cell r="E67" t="str">
            <v>60m barj. (0.99) bėgimas</v>
          </cell>
          <cell r="I67">
            <v>58</v>
          </cell>
          <cell r="J67">
            <v>4.02777777777798E-2</v>
          </cell>
        </row>
        <row r="68">
          <cell r="C68" t="str">
            <v/>
          </cell>
          <cell r="D68" t="str">
            <v/>
          </cell>
          <cell r="I68">
            <v>59</v>
          </cell>
          <cell r="J68">
            <v>4.0972222222224297E-2</v>
          </cell>
        </row>
        <row r="69">
          <cell r="C69" t="str">
            <v xml:space="preserve">at </v>
          </cell>
          <cell r="D69" t="str">
            <v xml:space="preserve">Varžybų atidarymas  </v>
          </cell>
          <cell r="E69" t="str">
            <v>Varžybų atidarymas</v>
          </cell>
          <cell r="I69">
            <v>60</v>
          </cell>
          <cell r="J69">
            <v>4.1666666666668802E-2</v>
          </cell>
        </row>
        <row r="70">
          <cell r="C70">
            <v>1</v>
          </cell>
          <cell r="D70" t="str">
            <v xml:space="preserve">1 bėgimas iš </v>
          </cell>
          <cell r="I70">
            <v>61</v>
          </cell>
          <cell r="J70">
            <v>4.2361111111113299E-2</v>
          </cell>
        </row>
        <row r="71">
          <cell r="C71">
            <v>2</v>
          </cell>
          <cell r="D71" t="str">
            <v xml:space="preserve">2 bėgimas iš </v>
          </cell>
          <cell r="I71">
            <v>62</v>
          </cell>
          <cell r="J71">
            <v>4.3055555555557803E-2</v>
          </cell>
        </row>
        <row r="72">
          <cell r="C72">
            <v>3</v>
          </cell>
          <cell r="D72" t="str">
            <v xml:space="preserve">3 bėgimas iš </v>
          </cell>
          <cell r="I72">
            <v>63</v>
          </cell>
          <cell r="J72">
            <v>4.3750000000002301E-2</v>
          </cell>
        </row>
        <row r="73">
          <cell r="C73">
            <v>4</v>
          </cell>
          <cell r="D73" t="str">
            <v xml:space="preserve">4 bėgimas iš </v>
          </cell>
          <cell r="I73">
            <v>64</v>
          </cell>
          <cell r="J73">
            <v>4.4444444444446798E-2</v>
          </cell>
        </row>
        <row r="74">
          <cell r="C74">
            <v>5</v>
          </cell>
          <cell r="D74" t="str">
            <v xml:space="preserve">5 bėgimas iš </v>
          </cell>
          <cell r="I74">
            <v>65</v>
          </cell>
          <cell r="J74">
            <v>4.5138888888891303E-2</v>
          </cell>
        </row>
        <row r="75">
          <cell r="C75">
            <v>6</v>
          </cell>
          <cell r="D75" t="str">
            <v xml:space="preserve">6 bėgimas iš </v>
          </cell>
          <cell r="I75">
            <v>66</v>
          </cell>
          <cell r="J75">
            <v>4.58333333333358E-2</v>
          </cell>
        </row>
        <row r="76">
          <cell r="C76">
            <v>7</v>
          </cell>
          <cell r="D76" t="str">
            <v xml:space="preserve">7 bėgimas iš </v>
          </cell>
          <cell r="I76">
            <v>67</v>
          </cell>
          <cell r="J76">
            <v>4.6527777777780298E-2</v>
          </cell>
        </row>
        <row r="77">
          <cell r="C77">
            <v>8</v>
          </cell>
          <cell r="D77" t="str">
            <v xml:space="preserve">8 bėgimas iš </v>
          </cell>
          <cell r="I77">
            <v>68</v>
          </cell>
          <cell r="J77">
            <v>4.7222222222224802E-2</v>
          </cell>
        </row>
        <row r="78">
          <cell r="C78">
            <v>9</v>
          </cell>
          <cell r="D78" t="str">
            <v xml:space="preserve">9 bėgimas iš </v>
          </cell>
          <cell r="I78">
            <v>69</v>
          </cell>
          <cell r="J78">
            <v>4.79166666666693E-2</v>
          </cell>
        </row>
        <row r="79">
          <cell r="C79">
            <v>10</v>
          </cell>
          <cell r="D79" t="str">
            <v xml:space="preserve">10 bėgimas iš </v>
          </cell>
          <cell r="I79">
            <v>70</v>
          </cell>
          <cell r="J79">
            <v>4.8611111111113797E-2</v>
          </cell>
        </row>
        <row r="80">
          <cell r="C80">
            <v>11</v>
          </cell>
          <cell r="D80" t="str">
            <v xml:space="preserve">11 bėgimas iš </v>
          </cell>
          <cell r="I80">
            <v>71</v>
          </cell>
          <cell r="J80">
            <v>4.9305555555558302E-2</v>
          </cell>
        </row>
        <row r="81">
          <cell r="C81">
            <v>12</v>
          </cell>
          <cell r="D81" t="str">
            <v xml:space="preserve">12 bėgimas iš </v>
          </cell>
          <cell r="I81">
            <v>72</v>
          </cell>
          <cell r="J81">
            <v>5.0000000000002799E-2</v>
          </cell>
        </row>
        <row r="82">
          <cell r="C82">
            <v>13</v>
          </cell>
          <cell r="D82" t="str">
            <v xml:space="preserve">13 bėgimas iš </v>
          </cell>
          <cell r="I82">
            <v>73</v>
          </cell>
          <cell r="J82">
            <v>5.0694444444447297E-2</v>
          </cell>
        </row>
        <row r="83">
          <cell r="C83" t="str">
            <v>p</v>
          </cell>
          <cell r="D83" t="str">
            <v>paruošiamieji</v>
          </cell>
          <cell r="I83">
            <v>74</v>
          </cell>
          <cell r="J83">
            <v>5.1388888888891801E-2</v>
          </cell>
        </row>
        <row r="84">
          <cell r="C84" t="str">
            <v>f</v>
          </cell>
          <cell r="D84" t="str">
            <v>Finalas</v>
          </cell>
          <cell r="I84">
            <v>75</v>
          </cell>
          <cell r="J84">
            <v>5.2083333333336299E-2</v>
          </cell>
        </row>
        <row r="85">
          <cell r="C85" t="str">
            <v>fa</v>
          </cell>
          <cell r="D85" t="str">
            <v>Finalas A</v>
          </cell>
          <cell r="I85">
            <v>76</v>
          </cell>
          <cell r="J85">
            <v>5.2777777777780803E-2</v>
          </cell>
        </row>
        <row r="86">
          <cell r="C86" t="str">
            <v>fb</v>
          </cell>
          <cell r="D86" t="str">
            <v>Finalas B</v>
          </cell>
          <cell r="I86">
            <v>77</v>
          </cell>
          <cell r="J86">
            <v>5.34722222222253E-2</v>
          </cell>
        </row>
        <row r="87">
          <cell r="C87" t="str">
            <v>fab</v>
          </cell>
          <cell r="D87" t="str">
            <v>Finalas A ir B</v>
          </cell>
          <cell r="I87">
            <v>78</v>
          </cell>
          <cell r="J87">
            <v>5.4166666666669798E-2</v>
          </cell>
        </row>
        <row r="88">
          <cell r="C88" t="str">
            <v>fba</v>
          </cell>
          <cell r="D88" t="str">
            <v>Finalas B ir A</v>
          </cell>
          <cell r="I88">
            <v>79</v>
          </cell>
          <cell r="J88">
            <v>5.4861111111114302E-2</v>
          </cell>
        </row>
        <row r="89">
          <cell r="C89" t="str">
            <v>rz</v>
          </cell>
          <cell r="D89" t="str">
            <v>REZULTATAI</v>
          </cell>
          <cell r="I89">
            <v>80</v>
          </cell>
          <cell r="J89">
            <v>5.55555555555588E-2</v>
          </cell>
        </row>
        <row r="90">
          <cell r="C90">
            <v>14</v>
          </cell>
          <cell r="D90" t="str">
            <v xml:space="preserve">14 bėgimas iš </v>
          </cell>
          <cell r="I90">
            <v>81</v>
          </cell>
          <cell r="J90">
            <v>5.6250000000003297E-2</v>
          </cell>
        </row>
        <row r="91">
          <cell r="C91">
            <v>15</v>
          </cell>
          <cell r="D91" t="str">
            <v xml:space="preserve">15 bėgimas iš </v>
          </cell>
          <cell r="I91">
            <v>82</v>
          </cell>
          <cell r="J91">
            <v>5.6944444444447802E-2</v>
          </cell>
        </row>
        <row r="92">
          <cell r="C92" t="str">
            <v>5k</v>
          </cell>
          <cell r="D92" t="str">
            <v>penkiakovė</v>
          </cell>
          <cell r="I92">
            <v>83</v>
          </cell>
          <cell r="J92">
            <v>5.7638888888892299E-2</v>
          </cell>
        </row>
        <row r="93">
          <cell r="C93" t="str">
            <v>7k</v>
          </cell>
          <cell r="D93" t="str">
            <v>septinkovė</v>
          </cell>
          <cell r="I93">
            <v>84</v>
          </cell>
          <cell r="J93">
            <v>5.8333333333336797E-2</v>
          </cell>
        </row>
        <row r="94">
          <cell r="I94">
            <v>85</v>
          </cell>
          <cell r="J94">
            <v>5.9027777777781301E-2</v>
          </cell>
        </row>
        <row r="107">
          <cell r="B107" t="str">
            <v>60m bb</v>
          </cell>
          <cell r="C107">
            <v>3.4722222222222199E-3</v>
          </cell>
        </row>
        <row r="108">
          <cell r="B108" t="str">
            <v>60m</v>
          </cell>
          <cell r="C108">
            <v>2.7777777777777779E-3</v>
          </cell>
        </row>
        <row r="109">
          <cell r="B109" t="str">
            <v>200m</v>
          </cell>
          <cell r="C109">
            <v>2.7777777777777779E-3</v>
          </cell>
        </row>
        <row r="110">
          <cell r="B110" t="str">
            <v>300m</v>
          </cell>
          <cell r="C110">
            <v>2.7777777777777801E-3</v>
          </cell>
        </row>
        <row r="111">
          <cell r="B111" t="str">
            <v>400m</v>
          </cell>
          <cell r="C111">
            <v>3.472222222222222E-3</v>
          </cell>
        </row>
        <row r="112">
          <cell r="B112" t="str">
            <v>600m</v>
          </cell>
          <cell r="C112">
            <v>3.4722222222222199E-3</v>
          </cell>
        </row>
        <row r="113">
          <cell r="B113" t="str">
            <v>800m</v>
          </cell>
          <cell r="C113">
            <v>4.1666666666666701E-3</v>
          </cell>
        </row>
        <row r="114">
          <cell r="B114" t="str">
            <v>1000m</v>
          </cell>
          <cell r="C114">
            <v>4.8611111111111103E-3</v>
          </cell>
        </row>
        <row r="115">
          <cell r="B115" t="str">
            <v>1500m</v>
          </cell>
          <cell r="C115">
            <v>5.5555555555555601E-3</v>
          </cell>
        </row>
        <row r="116">
          <cell r="B116" t="str">
            <v>2000m</v>
          </cell>
          <cell r="C116">
            <v>6.9444444444444397E-3</v>
          </cell>
        </row>
        <row r="117">
          <cell r="B117" t="str">
            <v>3000m</v>
          </cell>
          <cell r="C117">
            <v>1.0416666666666701E-2</v>
          </cell>
        </row>
        <row r="118">
          <cell r="B118" t="str">
            <v>5000m</v>
          </cell>
          <cell r="C118">
            <v>1.7361111111111101E-2</v>
          </cell>
        </row>
        <row r="119">
          <cell r="B119" t="str">
            <v>60m bb.99</v>
          </cell>
          <cell r="C119">
            <v>3.472222222222222E-3</v>
          </cell>
        </row>
      </sheetData>
      <sheetData sheetId="9">
        <row r="19">
          <cell r="T19" t="e">
            <v>#VALUE!</v>
          </cell>
          <cell r="U19" t="str">
            <v/>
          </cell>
          <cell r="V19">
            <v>1</v>
          </cell>
          <cell r="W19" t="str">
            <v/>
          </cell>
          <cell r="X19">
            <v>11</v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>
            <v>8.14</v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  <cell r="AI19" t="str">
            <v/>
          </cell>
          <cell r="AJ19" t="str">
            <v/>
          </cell>
          <cell r="AK19" t="str">
            <v/>
          </cell>
        </row>
        <row r="20">
          <cell r="T20" t="e">
            <v>#VALUE!</v>
          </cell>
          <cell r="U20" t="str">
            <v/>
          </cell>
          <cell r="V20">
            <v>2</v>
          </cell>
          <cell r="W20" t="str">
            <v/>
          </cell>
          <cell r="X20">
            <v>9</v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>
            <v>8.02</v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 t="str">
            <v/>
          </cell>
          <cell r="AK20" t="str">
            <v/>
          </cell>
        </row>
        <row r="21">
          <cell r="T21" t="e">
            <v>#VALUE!</v>
          </cell>
          <cell r="U21" t="str">
            <v/>
          </cell>
          <cell r="V21">
            <v>3</v>
          </cell>
          <cell r="W21" t="str">
            <v/>
          </cell>
          <cell r="X21">
            <v>7</v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>
            <v>7.89</v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  <cell r="AI21" t="str">
            <v/>
          </cell>
          <cell r="AJ21" t="str">
            <v/>
          </cell>
          <cell r="AK21" t="str">
            <v/>
          </cell>
        </row>
        <row r="22">
          <cell r="T22" t="e">
            <v>#VALUE!</v>
          </cell>
          <cell r="U22" t="str">
            <v/>
          </cell>
          <cell r="V22">
            <v>4</v>
          </cell>
          <cell r="W22" t="str">
            <v/>
          </cell>
          <cell r="X22">
            <v>8</v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>
            <v>7.94</v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  <cell r="AI22" t="str">
            <v/>
          </cell>
          <cell r="AJ22" t="str">
            <v/>
          </cell>
          <cell r="AK22" t="str">
            <v/>
          </cell>
        </row>
        <row r="23">
          <cell r="T23" t="e">
            <v>#VALUE!</v>
          </cell>
          <cell r="U23" t="str">
            <v/>
          </cell>
          <cell r="V23">
            <v>5</v>
          </cell>
          <cell r="W23" t="str">
            <v/>
          </cell>
          <cell r="X23">
            <v>10</v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>
            <v>8.07</v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  <cell r="AI23" t="str">
            <v/>
          </cell>
          <cell r="AJ23" t="str">
            <v/>
          </cell>
          <cell r="AK23" t="str">
            <v/>
          </cell>
        </row>
        <row r="24">
          <cell r="T24" t="e">
            <v>#VALUE!</v>
          </cell>
          <cell r="U24" t="str">
            <v/>
          </cell>
          <cell r="V24">
            <v>6</v>
          </cell>
          <cell r="W24" t="str">
            <v/>
          </cell>
          <cell r="X24">
            <v>12</v>
          </cell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  <cell r="AC24" t="str">
            <v/>
          </cell>
          <cell r="AD24">
            <v>8.07</v>
          </cell>
          <cell r="AE24" t="str">
            <v/>
          </cell>
          <cell r="AF24" t="str">
            <v/>
          </cell>
          <cell r="AG24" t="str">
            <v/>
          </cell>
          <cell r="AH24" t="str">
            <v/>
          </cell>
          <cell r="AI24" t="str">
            <v/>
          </cell>
          <cell r="AJ24" t="str">
            <v/>
          </cell>
          <cell r="AK24" t="str">
            <v/>
          </cell>
        </row>
      </sheetData>
      <sheetData sheetId="10">
        <row r="9">
          <cell r="U9" t="str">
            <v/>
          </cell>
          <cell r="V9">
            <v>1</v>
          </cell>
          <cell r="W9" t="str">
            <v/>
          </cell>
          <cell r="X9">
            <v>5</v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</row>
        <row r="10">
          <cell r="U10" t="str">
            <v/>
          </cell>
          <cell r="V10">
            <v>2</v>
          </cell>
          <cell r="W10" t="str">
            <v/>
          </cell>
          <cell r="X10">
            <v>3</v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</row>
        <row r="11">
          <cell r="U11" t="str">
            <v/>
          </cell>
          <cell r="V11">
            <v>3</v>
          </cell>
          <cell r="W11" t="str">
            <v/>
          </cell>
          <cell r="X11">
            <v>1</v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</row>
        <row r="12">
          <cell r="U12" t="str">
            <v/>
          </cell>
          <cell r="V12">
            <v>4</v>
          </cell>
          <cell r="W12" t="str">
            <v/>
          </cell>
          <cell r="X12">
            <v>2</v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</row>
        <row r="13">
          <cell r="U13" t="str">
            <v/>
          </cell>
          <cell r="V13">
            <v>5</v>
          </cell>
          <cell r="W13" t="str">
            <v/>
          </cell>
          <cell r="X13">
            <v>4</v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</row>
        <row r="14">
          <cell r="U14" t="str">
            <v/>
          </cell>
          <cell r="V14">
            <v>6</v>
          </cell>
          <cell r="W14" t="str">
            <v/>
          </cell>
          <cell r="X14">
            <v>6</v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</row>
        <row r="19">
          <cell r="B19" t="str">
            <v/>
          </cell>
          <cell r="C19" t="str">
            <v/>
          </cell>
          <cell r="D19">
            <v>2</v>
          </cell>
          <cell r="E19">
            <v>1</v>
          </cell>
          <cell r="F19">
            <v>277</v>
          </cell>
          <cell r="G19" t="str">
            <v>v277</v>
          </cell>
          <cell r="H19" t="str">
            <v>Lukas Freimonas</v>
          </cell>
          <cell r="I19">
            <v>34483</v>
          </cell>
          <cell r="J19" t="str">
            <v xml:space="preserve">Šiauliai </v>
          </cell>
          <cell r="K19">
            <v>7.36</v>
          </cell>
          <cell r="L19">
            <v>7.24</v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U19" t="str">
            <v/>
          </cell>
          <cell r="V19">
            <v>1</v>
          </cell>
          <cell r="W19" t="str">
            <v/>
          </cell>
          <cell r="X19">
            <v>11</v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</row>
        <row r="20">
          <cell r="B20" t="str">
            <v/>
          </cell>
          <cell r="C20" t="str">
            <v/>
          </cell>
          <cell r="D20">
            <v>2</v>
          </cell>
          <cell r="E20">
            <v>2</v>
          </cell>
          <cell r="F20">
            <v>268</v>
          </cell>
          <cell r="G20" t="str">
            <v>v268</v>
          </cell>
          <cell r="H20" t="str">
            <v>Paulius Ibianskas</v>
          </cell>
          <cell r="I20">
            <v>33169</v>
          </cell>
          <cell r="J20" t="str">
            <v xml:space="preserve">Kaunas </v>
          </cell>
          <cell r="K20">
            <v>7.12</v>
          </cell>
          <cell r="L20">
            <v>7.2</v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U20" t="str">
            <v/>
          </cell>
          <cell r="V20">
            <v>2</v>
          </cell>
          <cell r="W20" t="str">
            <v/>
          </cell>
          <cell r="X20">
            <v>9</v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</row>
        <row r="21">
          <cell r="B21" t="str">
            <v/>
          </cell>
          <cell r="C21" t="str">
            <v/>
          </cell>
          <cell r="D21">
            <v>2</v>
          </cell>
          <cell r="E21">
            <v>3</v>
          </cell>
          <cell r="F21">
            <v>217</v>
          </cell>
          <cell r="G21" t="str">
            <v>v217</v>
          </cell>
          <cell r="H21" t="str">
            <v>Mindaugas Baliukonis</v>
          </cell>
          <cell r="I21">
            <v>32958</v>
          </cell>
          <cell r="J21" t="str">
            <v xml:space="preserve">Vilnius </v>
          </cell>
          <cell r="K21">
            <v>7.01</v>
          </cell>
          <cell r="L21">
            <v>6.97</v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U21" t="str">
            <v/>
          </cell>
          <cell r="V21">
            <v>3</v>
          </cell>
          <cell r="W21" t="str">
            <v/>
          </cell>
          <cell r="X21">
            <v>7</v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</row>
        <row r="22">
          <cell r="B22" t="str">
            <v/>
          </cell>
          <cell r="C22" t="str">
            <v/>
          </cell>
          <cell r="D22">
            <v>2</v>
          </cell>
          <cell r="E22">
            <v>4</v>
          </cell>
          <cell r="F22">
            <v>201</v>
          </cell>
          <cell r="G22" t="str">
            <v>v201</v>
          </cell>
          <cell r="H22" t="str">
            <v>Martas Skrabulis</v>
          </cell>
          <cell r="I22">
            <v>32769</v>
          </cell>
          <cell r="J22" t="str">
            <v xml:space="preserve">Vilnius </v>
          </cell>
          <cell r="K22">
            <v>6.88</v>
          </cell>
          <cell r="L22">
            <v>6.88</v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U22" t="str">
            <v/>
          </cell>
          <cell r="V22">
            <v>4</v>
          </cell>
          <cell r="W22" t="str">
            <v/>
          </cell>
          <cell r="X22">
            <v>8</v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</row>
        <row r="23">
          <cell r="B23" t="str">
            <v/>
          </cell>
          <cell r="C23" t="str">
            <v/>
          </cell>
          <cell r="D23">
            <v>2</v>
          </cell>
          <cell r="E23">
            <v>5</v>
          </cell>
          <cell r="F23">
            <v>270</v>
          </cell>
          <cell r="G23" t="str">
            <v>v270</v>
          </cell>
          <cell r="H23" t="str">
            <v>Vytautas Balkūnas</v>
          </cell>
          <cell r="I23">
            <v>31920</v>
          </cell>
          <cell r="J23" t="str">
            <v xml:space="preserve">Kaunas - Alytus </v>
          </cell>
          <cell r="K23">
            <v>7.09</v>
          </cell>
          <cell r="L23">
            <v>7.13</v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U23" t="str">
            <v/>
          </cell>
          <cell r="V23">
            <v>5</v>
          </cell>
          <cell r="W23" t="str">
            <v/>
          </cell>
          <cell r="X23">
            <v>10</v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</row>
        <row r="24">
          <cell r="B24" t="str">
            <v/>
          </cell>
          <cell r="C24" t="str">
            <v/>
          </cell>
          <cell r="D24">
            <v>2</v>
          </cell>
          <cell r="E24">
            <v>6</v>
          </cell>
          <cell r="F24">
            <v>222</v>
          </cell>
          <cell r="G24" t="str">
            <v>v222</v>
          </cell>
          <cell r="H24" t="str">
            <v>Aivaras Skrebiškis</v>
          </cell>
          <cell r="I24" t="str">
            <v>92/12/01</v>
          </cell>
          <cell r="J24" t="str">
            <v xml:space="preserve">Utena </v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U24" t="str">
            <v/>
          </cell>
          <cell r="V24">
            <v>6</v>
          </cell>
          <cell r="W24" t="str">
            <v/>
          </cell>
          <cell r="X24">
            <v>12</v>
          </cell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  <cell r="AC24" t="str">
            <v/>
          </cell>
        </row>
        <row r="26">
          <cell r="G26" t="str">
            <v xml:space="preserve">3 bėgimas iš </v>
          </cell>
          <cell r="H26" t="str">
            <v>3 bėgimas iš  5</v>
          </cell>
        </row>
        <row r="27">
          <cell r="E27" t="str">
            <v>Startas:</v>
          </cell>
          <cell r="F27">
            <v>0.64444444444444959</v>
          </cell>
        </row>
        <row r="28">
          <cell r="B28" t="str">
            <v>Vt viso</v>
          </cell>
          <cell r="C28" t="str">
            <v>bėg/vt</v>
          </cell>
          <cell r="D28" t="str">
            <v>beg</v>
          </cell>
          <cell r="E28" t="str">
            <v>Takas</v>
          </cell>
          <cell r="F28" t="str">
            <v>St Nr</v>
          </cell>
          <cell r="G28" t="str">
            <v>ID</v>
          </cell>
          <cell r="H28" t="str">
            <v>Dalyvis</v>
          </cell>
          <cell r="I28" t="str">
            <v>Gim. data</v>
          </cell>
          <cell r="J28" t="str">
            <v>Komanda</v>
          </cell>
          <cell r="K28" t="str">
            <v>Rez</v>
          </cell>
          <cell r="L28" t="str">
            <v>SB</v>
          </cell>
          <cell r="M28" t="str">
            <v>PB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SB/PB</v>
          </cell>
        </row>
        <row r="29">
          <cell r="B29" t="str">
            <v/>
          </cell>
          <cell r="C29" t="str">
            <v/>
          </cell>
          <cell r="D29">
            <v>3</v>
          </cell>
          <cell r="E29">
            <v>1</v>
          </cell>
          <cell r="F29">
            <v>231</v>
          </cell>
          <cell r="G29" t="str">
            <v>v231</v>
          </cell>
          <cell r="H29" t="str">
            <v>Artūras Jasiūnas</v>
          </cell>
          <cell r="I29" t="str">
            <v>93/04/01</v>
          </cell>
          <cell r="J29" t="str">
            <v xml:space="preserve">Panevėžys </v>
          </cell>
          <cell r="L29">
            <v>7.23</v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</row>
        <row r="30">
          <cell r="B30" t="str">
            <v/>
          </cell>
          <cell r="C30" t="str">
            <v/>
          </cell>
          <cell r="D30">
            <v>3</v>
          </cell>
          <cell r="E30">
            <v>2</v>
          </cell>
          <cell r="F30">
            <v>224</v>
          </cell>
          <cell r="G30" t="str">
            <v>v224</v>
          </cell>
          <cell r="H30" t="str">
            <v>Svajūnas Kubilius</v>
          </cell>
          <cell r="I30" t="str">
            <v>92/11/07</v>
          </cell>
          <cell r="J30" t="str">
            <v xml:space="preserve">Panevėžys </v>
          </cell>
          <cell r="L30">
            <v>7.18</v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</row>
        <row r="31">
          <cell r="B31" t="str">
            <v/>
          </cell>
          <cell r="C31" t="str">
            <v/>
          </cell>
          <cell r="D31">
            <v>3</v>
          </cell>
          <cell r="E31">
            <v>3</v>
          </cell>
          <cell r="F31">
            <v>271</v>
          </cell>
          <cell r="G31" t="str">
            <v>v271</v>
          </cell>
          <cell r="H31" t="str">
            <v>Aivaras Pranckevičius</v>
          </cell>
          <cell r="I31">
            <v>32701</v>
          </cell>
          <cell r="J31" t="str">
            <v xml:space="preserve">Kaunas </v>
          </cell>
          <cell r="K31">
            <v>7.03</v>
          </cell>
          <cell r="L31">
            <v>6.97</v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</row>
        <row r="32">
          <cell r="B32" t="str">
            <v/>
          </cell>
          <cell r="C32" t="str">
            <v/>
          </cell>
          <cell r="D32">
            <v>3</v>
          </cell>
          <cell r="E32">
            <v>4</v>
          </cell>
          <cell r="F32">
            <v>206</v>
          </cell>
          <cell r="G32" t="str">
            <v>v206</v>
          </cell>
          <cell r="H32" t="str">
            <v>Kostas Skrabulis</v>
          </cell>
          <cell r="I32">
            <v>33820</v>
          </cell>
          <cell r="J32" t="str">
            <v xml:space="preserve">Vilnius </v>
          </cell>
          <cell r="K32">
            <v>7.0510000000000002</v>
          </cell>
          <cell r="L32">
            <v>6.94</v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</row>
        <row r="33">
          <cell r="B33" t="str">
            <v/>
          </cell>
          <cell r="C33" t="str">
            <v/>
          </cell>
          <cell r="D33">
            <v>3</v>
          </cell>
          <cell r="E33">
            <v>5</v>
          </cell>
          <cell r="F33">
            <v>275</v>
          </cell>
          <cell r="G33" t="str">
            <v>v275</v>
          </cell>
          <cell r="H33" t="str">
            <v>Justinas Gikas</v>
          </cell>
          <cell r="I33">
            <v>32178</v>
          </cell>
          <cell r="J33" t="str">
            <v xml:space="preserve">Vilnius </v>
          </cell>
          <cell r="L33">
            <v>7.08</v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</row>
        <row r="34">
          <cell r="B34" t="str">
            <v/>
          </cell>
          <cell r="C34" t="str">
            <v/>
          </cell>
          <cell r="D34">
            <v>3</v>
          </cell>
          <cell r="E34">
            <v>6</v>
          </cell>
          <cell r="F34">
            <v>155</v>
          </cell>
          <cell r="G34" t="str">
            <v>v155</v>
          </cell>
          <cell r="H34" t="str">
            <v>Ignas Kizelevičius</v>
          </cell>
          <cell r="I34">
            <v>33093</v>
          </cell>
          <cell r="J34" t="str">
            <v xml:space="preserve">Kaunas </v>
          </cell>
          <cell r="K34">
            <v>7.36</v>
          </cell>
          <cell r="L34">
            <v>7.3</v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</row>
        <row r="36">
          <cell r="G36" t="str">
            <v xml:space="preserve">4 bėgimas iš </v>
          </cell>
          <cell r="H36" t="str">
            <v>4 bėgimas iš  5</v>
          </cell>
        </row>
        <row r="37">
          <cell r="E37" t="str">
            <v>Startas:</v>
          </cell>
          <cell r="F37">
            <v>0.64722222222222736</v>
          </cell>
        </row>
        <row r="38">
          <cell r="B38" t="str">
            <v>Vt viso</v>
          </cell>
          <cell r="C38" t="str">
            <v>bėg/vt</v>
          </cell>
          <cell r="D38" t="str">
            <v>beg</v>
          </cell>
          <cell r="E38" t="str">
            <v>Takas</v>
          </cell>
          <cell r="F38" t="str">
            <v>St Nr</v>
          </cell>
          <cell r="G38" t="str">
            <v>ID</v>
          </cell>
          <cell r="H38" t="str">
            <v>Dalyvis</v>
          </cell>
          <cell r="I38" t="str">
            <v>Gim. data</v>
          </cell>
          <cell r="J38" t="str">
            <v>Komanda</v>
          </cell>
          <cell r="K38" t="str">
            <v>Rez</v>
          </cell>
          <cell r="L38" t="str">
            <v>SB</v>
          </cell>
          <cell r="M38" t="str">
            <v>PB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SB/PB</v>
          </cell>
        </row>
        <row r="39">
          <cell r="B39" t="str">
            <v/>
          </cell>
          <cell r="C39" t="str">
            <v/>
          </cell>
          <cell r="D39">
            <v>4</v>
          </cell>
          <cell r="E39">
            <v>1</v>
          </cell>
          <cell r="F39">
            <v>159</v>
          </cell>
          <cell r="G39" t="str">
            <v>v159</v>
          </cell>
          <cell r="H39" t="str">
            <v>Titas Lukauskas</v>
          </cell>
          <cell r="I39">
            <v>34487</v>
          </cell>
          <cell r="J39" t="str">
            <v xml:space="preserve">Kaunas </v>
          </cell>
          <cell r="L39">
            <v>7.25</v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</row>
        <row r="40">
          <cell r="B40" t="str">
            <v/>
          </cell>
          <cell r="C40" t="str">
            <v/>
          </cell>
          <cell r="D40">
            <v>4</v>
          </cell>
          <cell r="E40">
            <v>2</v>
          </cell>
          <cell r="F40">
            <v>151</v>
          </cell>
          <cell r="G40" t="str">
            <v>v151</v>
          </cell>
          <cell r="H40" t="str">
            <v>Marius Malinauskas</v>
          </cell>
          <cell r="I40">
            <v>32684</v>
          </cell>
          <cell r="J40" t="str">
            <v xml:space="preserve">Kaunas </v>
          </cell>
          <cell r="L40">
            <v>7.22</v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</row>
        <row r="41">
          <cell r="B41" t="str">
            <v/>
          </cell>
          <cell r="C41" t="str">
            <v/>
          </cell>
          <cell r="D41">
            <v>4</v>
          </cell>
          <cell r="E41">
            <v>3</v>
          </cell>
          <cell r="F41">
            <v>272</v>
          </cell>
          <cell r="G41" t="str">
            <v>v272</v>
          </cell>
          <cell r="H41" t="str">
            <v>Žilvinas Adomavičius</v>
          </cell>
          <cell r="I41">
            <v>31230</v>
          </cell>
          <cell r="J41" t="str">
            <v xml:space="preserve">Kaunas </v>
          </cell>
          <cell r="K41">
            <v>6.96</v>
          </cell>
          <cell r="L41">
            <v>6.93</v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</row>
        <row r="42">
          <cell r="B42" t="str">
            <v/>
          </cell>
          <cell r="C42" t="str">
            <v/>
          </cell>
          <cell r="D42">
            <v>4</v>
          </cell>
          <cell r="E42">
            <v>4</v>
          </cell>
          <cell r="F42">
            <v>154</v>
          </cell>
          <cell r="G42" t="str">
            <v>v154</v>
          </cell>
          <cell r="H42" t="str">
            <v>Vainius Mieliauskas</v>
          </cell>
          <cell r="I42">
            <v>33741</v>
          </cell>
          <cell r="J42" t="str">
            <v xml:space="preserve">Kaunas </v>
          </cell>
          <cell r="K42">
            <v>7.0519999999999996</v>
          </cell>
          <cell r="L42">
            <v>7.06</v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</row>
        <row r="43">
          <cell r="B43" t="str">
            <v/>
          </cell>
          <cell r="C43" t="str">
            <v/>
          </cell>
          <cell r="D43">
            <v>4</v>
          </cell>
          <cell r="E43">
            <v>5</v>
          </cell>
          <cell r="F43">
            <v>112</v>
          </cell>
          <cell r="G43" t="str">
            <v>v112</v>
          </cell>
          <cell r="H43" t="str">
            <v>Matas Galdikas</v>
          </cell>
          <cell r="I43">
            <v>33655</v>
          </cell>
          <cell r="J43" t="str">
            <v xml:space="preserve">Plungė </v>
          </cell>
          <cell r="K43">
            <v>7.18</v>
          </cell>
          <cell r="L43">
            <v>7.14</v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</row>
        <row r="44">
          <cell r="B44" t="str">
            <v/>
          </cell>
          <cell r="C44" t="str">
            <v/>
          </cell>
          <cell r="D44">
            <v>4</v>
          </cell>
          <cell r="E44">
            <v>6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I47" t="str">
            <v>Klaipėda, Lengvosios atletikos maniežas</v>
          </cell>
        </row>
        <row r="49">
          <cell r="H49" t="str">
            <v>60m bėgimas vyrams</v>
          </cell>
        </row>
        <row r="50">
          <cell r="G50" t="str">
            <v/>
          </cell>
        </row>
        <row r="51">
          <cell r="G51" t="str">
            <v xml:space="preserve">5 bėgimas iš </v>
          </cell>
          <cell r="H51" t="str">
            <v>5 bėgimas iš  5</v>
          </cell>
        </row>
        <row r="52">
          <cell r="E52" t="str">
            <v>Startas:</v>
          </cell>
          <cell r="F52">
            <v>0.65000000000000513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SB/PB</v>
          </cell>
        </row>
        <row r="54">
          <cell r="B54" t="str">
            <v/>
          </cell>
          <cell r="C54" t="str">
            <v/>
          </cell>
          <cell r="D54">
            <v>5</v>
          </cell>
          <cell r="E54">
            <v>1</v>
          </cell>
          <cell r="F54">
            <v>190</v>
          </cell>
          <cell r="G54" t="str">
            <v>v190</v>
          </cell>
          <cell r="H54" t="str">
            <v>Rytis Andrijaitis</v>
          </cell>
          <cell r="I54">
            <v>33964</v>
          </cell>
          <cell r="J54" t="str">
            <v xml:space="preserve">Jurbarkas </v>
          </cell>
          <cell r="L54">
            <v>7.27</v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</row>
        <row r="55">
          <cell r="B55" t="str">
            <v/>
          </cell>
          <cell r="C55" t="str">
            <v/>
          </cell>
          <cell r="D55">
            <v>5</v>
          </cell>
          <cell r="E55">
            <v>2</v>
          </cell>
          <cell r="F55">
            <v>150</v>
          </cell>
          <cell r="G55" t="str">
            <v>v150</v>
          </cell>
          <cell r="H55" t="str">
            <v>Tadas Petraitis</v>
          </cell>
          <cell r="I55">
            <v>32985</v>
          </cell>
          <cell r="J55" t="str">
            <v xml:space="preserve">Kaunas </v>
          </cell>
          <cell r="K55">
            <v>7.29</v>
          </cell>
          <cell r="L55">
            <v>7.22</v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</row>
        <row r="56">
          <cell r="B56" t="str">
            <v/>
          </cell>
          <cell r="C56" t="str">
            <v/>
          </cell>
          <cell r="D56">
            <v>5</v>
          </cell>
          <cell r="E56">
            <v>3</v>
          </cell>
          <cell r="F56">
            <v>273</v>
          </cell>
          <cell r="G56" t="str">
            <v>v273</v>
          </cell>
          <cell r="H56" t="str">
            <v>Rytis Sakalauskas</v>
          </cell>
          <cell r="I56">
            <v>31955</v>
          </cell>
          <cell r="J56" t="str">
            <v xml:space="preserve">Kaunas - Alytus </v>
          </cell>
          <cell r="K56">
            <v>6.75</v>
          </cell>
          <cell r="L56">
            <v>6.71</v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</row>
        <row r="57">
          <cell r="B57" t="str">
            <v/>
          </cell>
          <cell r="C57" t="str">
            <v/>
          </cell>
          <cell r="D57">
            <v>5</v>
          </cell>
          <cell r="E57">
            <v>4</v>
          </cell>
          <cell r="F57">
            <v>110</v>
          </cell>
          <cell r="G57" t="str">
            <v>v110</v>
          </cell>
          <cell r="H57" t="str">
            <v>Ruslanas Fakejevas</v>
          </cell>
          <cell r="I57">
            <v>32309</v>
          </cell>
          <cell r="J57" t="str">
            <v xml:space="preserve">Vilnius </v>
          </cell>
          <cell r="K57">
            <v>7.05</v>
          </cell>
          <cell r="L57">
            <v>6.88</v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</row>
        <row r="58">
          <cell r="B58" t="str">
            <v/>
          </cell>
          <cell r="C58" t="str">
            <v/>
          </cell>
          <cell r="D58">
            <v>5</v>
          </cell>
          <cell r="E58">
            <v>5</v>
          </cell>
          <cell r="F58">
            <v>143</v>
          </cell>
          <cell r="G58" t="str">
            <v>v143</v>
          </cell>
          <cell r="H58" t="str">
            <v>Ramūnas Simanavičius</v>
          </cell>
          <cell r="I58">
            <v>33401</v>
          </cell>
          <cell r="J58" t="str">
            <v xml:space="preserve">Alytus </v>
          </cell>
          <cell r="K58">
            <v>7.08</v>
          </cell>
          <cell r="L58">
            <v>7.07</v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</row>
        <row r="59">
          <cell r="B59" t="str">
            <v/>
          </cell>
          <cell r="C59" t="str">
            <v/>
          </cell>
          <cell r="D59">
            <v>5</v>
          </cell>
          <cell r="E59">
            <v>6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L59">
            <v>7.17</v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</row>
        <row r="61">
          <cell r="G61" t="str">
            <v xml:space="preserve">6 bėgimas iš </v>
          </cell>
          <cell r="H61" t="str">
            <v>6 bėgimas iš  5</v>
          </cell>
        </row>
        <row r="62">
          <cell r="E62" t="str">
            <v>Startas:</v>
          </cell>
          <cell r="F62">
            <v>0.6527777777777829</v>
          </cell>
        </row>
        <row r="63">
          <cell r="B63" t="str">
            <v>Vt viso</v>
          </cell>
          <cell r="C63" t="str">
            <v>bėg/vt</v>
          </cell>
          <cell r="D63" t="str">
            <v>beg</v>
          </cell>
          <cell r="E63" t="str">
            <v>Takas</v>
          </cell>
          <cell r="F63" t="str">
            <v>St Nr</v>
          </cell>
          <cell r="G63" t="str">
            <v>ID</v>
          </cell>
          <cell r="H63" t="str">
            <v>Dalyvis</v>
          </cell>
          <cell r="I63" t="str">
            <v>Gim. data</v>
          </cell>
          <cell r="J63" t="str">
            <v>Komanda</v>
          </cell>
          <cell r="K63" t="str">
            <v>Rez</v>
          </cell>
          <cell r="L63" t="str">
            <v>SB</v>
          </cell>
          <cell r="M63" t="str">
            <v>PB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SB/PB</v>
          </cell>
        </row>
        <row r="64">
          <cell r="B64" t="str">
            <v/>
          </cell>
          <cell r="C64" t="str">
            <v/>
          </cell>
          <cell r="D64">
            <v>6</v>
          </cell>
          <cell r="E64">
            <v>1</v>
          </cell>
          <cell r="F64">
            <v>190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</row>
        <row r="65">
          <cell r="B65" t="str">
            <v/>
          </cell>
          <cell r="C65" t="str">
            <v/>
          </cell>
          <cell r="D65">
            <v>6</v>
          </cell>
          <cell r="E65">
            <v>2</v>
          </cell>
          <cell r="F65">
            <v>150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</row>
        <row r="66">
          <cell r="B66" t="str">
            <v/>
          </cell>
          <cell r="C66" t="str">
            <v/>
          </cell>
          <cell r="D66">
            <v>6</v>
          </cell>
          <cell r="E66">
            <v>3</v>
          </cell>
          <cell r="F66">
            <v>273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</row>
        <row r="67">
          <cell r="B67" t="str">
            <v/>
          </cell>
          <cell r="C67" t="str">
            <v/>
          </cell>
          <cell r="D67">
            <v>6</v>
          </cell>
          <cell r="E67">
            <v>4</v>
          </cell>
          <cell r="F67">
            <v>110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</row>
        <row r="68">
          <cell r="B68" t="str">
            <v/>
          </cell>
          <cell r="C68" t="str">
            <v/>
          </cell>
          <cell r="D68">
            <v>6</v>
          </cell>
          <cell r="E68">
            <v>5</v>
          </cell>
          <cell r="F68">
            <v>143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</row>
        <row r="69">
          <cell r="B69" t="str">
            <v/>
          </cell>
          <cell r="C69" t="str">
            <v/>
          </cell>
          <cell r="D69">
            <v>6</v>
          </cell>
          <cell r="E69">
            <v>6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</row>
        <row r="71">
          <cell r="G71" t="str">
            <v xml:space="preserve">7 bėgimas iš </v>
          </cell>
          <cell r="H71" t="str">
            <v>7 bėgimas iš  5</v>
          </cell>
        </row>
        <row r="72">
          <cell r="E72" t="str">
            <v>Startas:</v>
          </cell>
          <cell r="F72">
            <v>0.65555555555556067</v>
          </cell>
        </row>
        <row r="73">
          <cell r="B73" t="str">
            <v>Vt viso</v>
          </cell>
          <cell r="C73" t="str">
            <v>bėg/vt</v>
          </cell>
          <cell r="D73" t="str">
            <v>beg</v>
          </cell>
          <cell r="E73" t="str">
            <v>Takas</v>
          </cell>
          <cell r="F73" t="str">
            <v>St Nr</v>
          </cell>
          <cell r="G73" t="str">
            <v>ID</v>
          </cell>
          <cell r="H73" t="str">
            <v>Dalyvis</v>
          </cell>
          <cell r="I73" t="str">
            <v>Gim. data</v>
          </cell>
          <cell r="J73" t="str">
            <v>Komanda</v>
          </cell>
          <cell r="K73" t="str">
            <v>Rez</v>
          </cell>
          <cell r="L73" t="str">
            <v>SB</v>
          </cell>
          <cell r="M73" t="str">
            <v>PB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SB/PB</v>
          </cell>
        </row>
        <row r="74">
          <cell r="B74" t="str">
            <v/>
          </cell>
          <cell r="C74" t="str">
            <v/>
          </cell>
          <cell r="D74">
            <v>7</v>
          </cell>
          <cell r="E74">
            <v>1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</row>
        <row r="75">
          <cell r="B75" t="str">
            <v/>
          </cell>
          <cell r="C75" t="str">
            <v/>
          </cell>
          <cell r="D75">
            <v>7</v>
          </cell>
          <cell r="E75">
            <v>2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</row>
        <row r="76">
          <cell r="B76" t="str">
            <v/>
          </cell>
          <cell r="C76" t="str">
            <v/>
          </cell>
          <cell r="D76">
            <v>7</v>
          </cell>
          <cell r="E76">
            <v>3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</row>
        <row r="77">
          <cell r="B77" t="str">
            <v/>
          </cell>
          <cell r="C77" t="str">
            <v/>
          </cell>
          <cell r="D77">
            <v>7</v>
          </cell>
          <cell r="E77">
            <v>4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</row>
        <row r="78">
          <cell r="B78" t="str">
            <v/>
          </cell>
          <cell r="C78" t="str">
            <v/>
          </cell>
          <cell r="D78">
            <v>7</v>
          </cell>
          <cell r="E78">
            <v>5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</row>
        <row r="79">
          <cell r="B79" t="str">
            <v/>
          </cell>
          <cell r="C79" t="str">
            <v/>
          </cell>
          <cell r="D79">
            <v>7</v>
          </cell>
          <cell r="E79">
            <v>6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</row>
        <row r="81">
          <cell r="G81" t="str">
            <v xml:space="preserve">8 bėgimas iš </v>
          </cell>
          <cell r="H81" t="str">
            <v>8 bėgimas iš  5</v>
          </cell>
        </row>
        <row r="82">
          <cell r="E82" t="str">
            <v>Startas:</v>
          </cell>
          <cell r="F82">
            <v>0.65833333333333843</v>
          </cell>
        </row>
        <row r="83">
          <cell r="B83" t="str">
            <v>Vt viso</v>
          </cell>
          <cell r="C83" t="str">
            <v>bėg/vt</v>
          </cell>
          <cell r="D83" t="str">
            <v>beg</v>
          </cell>
          <cell r="E83" t="str">
            <v>Takas</v>
          </cell>
          <cell r="F83" t="str">
            <v>St Nr</v>
          </cell>
          <cell r="G83" t="str">
            <v>ID</v>
          </cell>
          <cell r="H83" t="str">
            <v>Dalyvis</v>
          </cell>
          <cell r="I83" t="str">
            <v>Gim. data</v>
          </cell>
          <cell r="J83" t="str">
            <v>Komanda</v>
          </cell>
          <cell r="K83" t="str">
            <v>Rez</v>
          </cell>
          <cell r="L83" t="str">
            <v>SB</v>
          </cell>
          <cell r="M83" t="str">
            <v>PB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 t="str">
            <v>SB/PB</v>
          </cell>
        </row>
        <row r="84">
          <cell r="B84" t="str">
            <v/>
          </cell>
          <cell r="C84" t="str">
            <v/>
          </cell>
          <cell r="D84">
            <v>8</v>
          </cell>
          <cell r="E84">
            <v>1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</row>
        <row r="85">
          <cell r="B85" t="str">
            <v/>
          </cell>
          <cell r="C85" t="str">
            <v/>
          </cell>
          <cell r="D85">
            <v>8</v>
          </cell>
          <cell r="E85">
            <v>2</v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</row>
        <row r="86">
          <cell r="B86" t="str">
            <v/>
          </cell>
          <cell r="C86" t="str">
            <v/>
          </cell>
          <cell r="D86">
            <v>8</v>
          </cell>
          <cell r="E86">
            <v>3</v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</row>
        <row r="87">
          <cell r="B87" t="str">
            <v/>
          </cell>
          <cell r="C87" t="str">
            <v/>
          </cell>
          <cell r="D87">
            <v>8</v>
          </cell>
          <cell r="E87">
            <v>4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</row>
        <row r="88">
          <cell r="B88" t="str">
            <v/>
          </cell>
          <cell r="C88" t="str">
            <v/>
          </cell>
          <cell r="D88">
            <v>8</v>
          </cell>
          <cell r="E88">
            <v>5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</row>
        <row r="89">
          <cell r="B89" t="str">
            <v/>
          </cell>
          <cell r="C89" t="str">
            <v/>
          </cell>
          <cell r="D89">
            <v>8</v>
          </cell>
          <cell r="E89">
            <v>6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</row>
      </sheetData>
      <sheetData sheetId="11"/>
      <sheetData sheetId="12"/>
      <sheetData sheetId="13">
        <row r="9">
          <cell r="B9" t="str">
            <v/>
          </cell>
          <cell r="C9" t="str">
            <v/>
          </cell>
          <cell r="D9">
            <v>1</v>
          </cell>
          <cell r="E9">
            <v>141</v>
          </cell>
          <cell r="F9" t="str">
            <v>v141</v>
          </cell>
          <cell r="G9" t="str">
            <v>Rimvydas Cikanavičius</v>
          </cell>
          <cell r="H9">
            <v>33536</v>
          </cell>
          <cell r="I9" t="str">
            <v xml:space="preserve">Alytus </v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</row>
        <row r="10">
          <cell r="B10" t="str">
            <v/>
          </cell>
          <cell r="C10" t="str">
            <v/>
          </cell>
          <cell r="D10">
            <v>1</v>
          </cell>
          <cell r="E10">
            <v>134</v>
          </cell>
          <cell r="F10" t="str">
            <v>v134</v>
          </cell>
          <cell r="G10" t="str">
            <v>Mantas Valentinavičius</v>
          </cell>
          <cell r="H10">
            <v>33994</v>
          </cell>
          <cell r="I10" t="str">
            <v xml:space="preserve">Pakruojis </v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</row>
        <row r="11">
          <cell r="B11" t="str">
            <v/>
          </cell>
          <cell r="C11" t="str">
            <v/>
          </cell>
          <cell r="D11">
            <v>1</v>
          </cell>
          <cell r="E11">
            <v>240</v>
          </cell>
          <cell r="F11" t="str">
            <v>v240</v>
          </cell>
          <cell r="G11" t="str">
            <v>Paulius Bieliūnas</v>
          </cell>
          <cell r="H11">
            <v>33529</v>
          </cell>
          <cell r="I11" t="str">
            <v xml:space="preserve">Marijampolė </v>
          </cell>
          <cell r="K11">
            <v>2.9643518518518517E-3</v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</row>
        <row r="12">
          <cell r="B12" t="str">
            <v/>
          </cell>
          <cell r="C12" t="str">
            <v/>
          </cell>
          <cell r="D12">
            <v>1</v>
          </cell>
          <cell r="E12">
            <v>237</v>
          </cell>
          <cell r="F12" t="str">
            <v>v237</v>
          </cell>
          <cell r="G12" t="str">
            <v>Karolis Puskunigis</v>
          </cell>
          <cell r="H12">
            <v>33490</v>
          </cell>
          <cell r="I12" t="str">
            <v xml:space="preserve">Marijampolė </v>
          </cell>
          <cell r="K12">
            <v>2.9815972222222223E-3</v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</row>
        <row r="13">
          <cell r="B13" t="str">
            <v/>
          </cell>
          <cell r="C13" t="str">
            <v/>
          </cell>
          <cell r="D13">
            <v>1</v>
          </cell>
          <cell r="E13">
            <v>289</v>
          </cell>
          <cell r="F13" t="str">
            <v>v289</v>
          </cell>
          <cell r="G13" t="str">
            <v>Artūrs Jukšs</v>
          </cell>
          <cell r="H13">
            <v>30405</v>
          </cell>
          <cell r="I13" t="str">
            <v>Liepāja  x</v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</row>
        <row r="14">
          <cell r="B14" t="str">
            <v/>
          </cell>
          <cell r="C14" t="str">
            <v/>
          </cell>
          <cell r="D14">
            <v>1</v>
          </cell>
          <cell r="E14">
            <v>288</v>
          </cell>
          <cell r="F14" t="str">
            <v>v288</v>
          </cell>
          <cell r="G14" t="str">
            <v>Paulius Lelis</v>
          </cell>
          <cell r="H14">
            <v>33405</v>
          </cell>
          <cell r="I14" t="str">
            <v xml:space="preserve">Pasvalys </v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</row>
        <row r="15">
          <cell r="B15" t="str">
            <v/>
          </cell>
          <cell r="C15" t="str">
            <v/>
          </cell>
          <cell r="D15">
            <v>1</v>
          </cell>
          <cell r="E15">
            <v>191</v>
          </cell>
          <cell r="F15" t="str">
            <v>v191</v>
          </cell>
          <cell r="G15" t="str">
            <v>Mindaugas Šumskas</v>
          </cell>
          <cell r="H15">
            <v>33620</v>
          </cell>
          <cell r="I15" t="str">
            <v xml:space="preserve">Jurbarkas </v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</row>
        <row r="16">
          <cell r="B16" t="str">
            <v/>
          </cell>
          <cell r="C16" t="str">
            <v/>
          </cell>
          <cell r="D16">
            <v>1</v>
          </cell>
          <cell r="E16">
            <v>247</v>
          </cell>
          <cell r="F16" t="str">
            <v>v247</v>
          </cell>
          <cell r="G16" t="str">
            <v>Artūras Gubaras</v>
          </cell>
          <cell r="H16">
            <v>32695</v>
          </cell>
          <cell r="I16" t="str">
            <v xml:space="preserve">Šiauliai </v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</row>
        <row r="17">
          <cell r="B17" t="str">
            <v/>
          </cell>
          <cell r="C17" t="str">
            <v/>
          </cell>
          <cell r="D17">
            <v>1</v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</row>
        <row r="18">
          <cell r="B18" t="str">
            <v/>
          </cell>
          <cell r="C18" t="str">
            <v/>
          </cell>
          <cell r="D18">
            <v>1</v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</row>
        <row r="19">
          <cell r="B19" t="str">
            <v/>
          </cell>
          <cell r="C19" t="str">
            <v/>
          </cell>
          <cell r="D19">
            <v>1</v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</row>
        <row r="20">
          <cell r="B20" t="str">
            <v/>
          </cell>
          <cell r="C20" t="str">
            <v/>
          </cell>
          <cell r="D20">
            <v>1</v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</row>
        <row r="22">
          <cell r="F22" t="str">
            <v xml:space="preserve">2 bėgimas iš </v>
          </cell>
          <cell r="G22" t="str">
            <v>2 bėgimas iš  4</v>
          </cell>
        </row>
        <row r="23">
          <cell r="E23">
            <v>0.76250000000000584</v>
          </cell>
        </row>
        <row r="24">
          <cell r="B24" t="str">
            <v>Vt viso</v>
          </cell>
          <cell r="C24" t="str">
            <v>bėg/vt</v>
          </cell>
          <cell r="D24" t="str">
            <v>beg</v>
          </cell>
          <cell r="E24" t="str">
            <v>St Nr</v>
          </cell>
          <cell r="F24" t="str">
            <v>ID</v>
          </cell>
          <cell r="G24" t="str">
            <v>Dalyvis</v>
          </cell>
          <cell r="H24" t="str">
            <v>Gim. data</v>
          </cell>
          <cell r="I24" t="str">
            <v>Komanda</v>
          </cell>
          <cell r="J24" t="str">
            <v>Rez</v>
          </cell>
          <cell r="K24" t="str">
            <v>SB</v>
          </cell>
          <cell r="L24" t="str">
            <v>PB</v>
          </cell>
          <cell r="Q24" t="str">
            <v>SB/PB</v>
          </cell>
        </row>
        <row r="25">
          <cell r="B25" t="str">
            <v/>
          </cell>
          <cell r="C25" t="str">
            <v/>
          </cell>
          <cell r="D25">
            <v>2</v>
          </cell>
          <cell r="E25">
            <v>172</v>
          </cell>
          <cell r="F25" t="str">
            <v>v172</v>
          </cell>
          <cell r="G25" t="str">
            <v>Remigijus Kančys</v>
          </cell>
          <cell r="H25">
            <v>31975</v>
          </cell>
          <cell r="I25" t="str">
            <v xml:space="preserve">Kaunas - Alytus </v>
          </cell>
          <cell r="K25">
            <v>2.7968750000000003E-3</v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</row>
        <row r="26">
          <cell r="B26" t="str">
            <v/>
          </cell>
          <cell r="C26" t="str">
            <v/>
          </cell>
          <cell r="D26">
            <v>2</v>
          </cell>
          <cell r="E26">
            <v>152</v>
          </cell>
          <cell r="F26" t="str">
            <v>v152</v>
          </cell>
          <cell r="G26" t="str">
            <v>Regimantas Tarasevičius</v>
          </cell>
          <cell r="H26">
            <v>31003</v>
          </cell>
          <cell r="I26" t="str">
            <v xml:space="preserve">Kaunas </v>
          </cell>
          <cell r="K26">
            <v>2.8396990740740739E-3</v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</row>
        <row r="27">
          <cell r="B27" t="str">
            <v/>
          </cell>
          <cell r="C27" t="str">
            <v/>
          </cell>
          <cell r="D27">
            <v>2</v>
          </cell>
          <cell r="E27">
            <v>171</v>
          </cell>
          <cell r="F27" t="str">
            <v>v171</v>
          </cell>
          <cell r="G27" t="str">
            <v>Aidas Krakauskas</v>
          </cell>
          <cell r="H27">
            <v>32197</v>
          </cell>
          <cell r="I27" t="str">
            <v xml:space="preserve">Kaunas </v>
          </cell>
          <cell r="K27">
            <v>2.8479166666666666E-3</v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</row>
        <row r="28">
          <cell r="B28" t="str">
            <v/>
          </cell>
          <cell r="C28" t="str">
            <v/>
          </cell>
          <cell r="D28">
            <v>2</v>
          </cell>
          <cell r="E28">
            <v>135</v>
          </cell>
          <cell r="F28" t="str">
            <v>v135</v>
          </cell>
          <cell r="G28" t="str">
            <v>Andrius Juknevičius</v>
          </cell>
          <cell r="H28">
            <v>33658</v>
          </cell>
          <cell r="I28" t="str">
            <v xml:space="preserve">Pakruojis </v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</row>
        <row r="29">
          <cell r="B29" t="str">
            <v/>
          </cell>
          <cell r="C29" t="str">
            <v/>
          </cell>
          <cell r="D29">
            <v>2</v>
          </cell>
          <cell r="E29">
            <v>262</v>
          </cell>
          <cell r="F29" t="str">
            <v>v262</v>
          </cell>
          <cell r="G29" t="str">
            <v>Justinas Beržanskis</v>
          </cell>
          <cell r="H29">
            <v>32520</v>
          </cell>
          <cell r="I29" t="str">
            <v xml:space="preserve">Šiauliai </v>
          </cell>
          <cell r="K29">
            <v>2.8043981481481479E-3</v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</row>
        <row r="30">
          <cell r="B30" t="str">
            <v/>
          </cell>
          <cell r="C30" t="str">
            <v/>
          </cell>
          <cell r="D30">
            <v>2</v>
          </cell>
          <cell r="E30">
            <v>214</v>
          </cell>
          <cell r="F30" t="str">
            <v>v214</v>
          </cell>
          <cell r="G30" t="str">
            <v>Petras Gliebus</v>
          </cell>
          <cell r="H30">
            <v>33383</v>
          </cell>
          <cell r="I30" t="str">
            <v xml:space="preserve">Vilnius-Trakai </v>
          </cell>
          <cell r="K30">
            <v>2.8119212962962963E-3</v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</row>
        <row r="31">
          <cell r="B31" t="str">
            <v/>
          </cell>
          <cell r="C31" t="str">
            <v/>
          </cell>
          <cell r="D31">
            <v>2</v>
          </cell>
          <cell r="E31">
            <v>210</v>
          </cell>
          <cell r="F31" t="str">
            <v>v210</v>
          </cell>
          <cell r="G31" t="str">
            <v>Aleksandr Cepur</v>
          </cell>
          <cell r="H31">
            <v>33124</v>
          </cell>
          <cell r="I31" t="str">
            <v xml:space="preserve">Vilnius </v>
          </cell>
          <cell r="K31">
            <v>2.8878472222222222E-3</v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</row>
        <row r="32">
          <cell r="B32" t="str">
            <v/>
          </cell>
          <cell r="C32" t="str">
            <v/>
          </cell>
          <cell r="D32">
            <v>2</v>
          </cell>
          <cell r="E32">
            <v>263</v>
          </cell>
          <cell r="F32" t="str">
            <v>v263</v>
          </cell>
          <cell r="G32" t="str">
            <v>Justinas Križinauskas</v>
          </cell>
          <cell r="H32">
            <v>30793</v>
          </cell>
          <cell r="I32" t="str">
            <v xml:space="preserve">Šiauliai </v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</row>
        <row r="33">
          <cell r="B33" t="str">
            <v/>
          </cell>
          <cell r="C33" t="str">
            <v/>
          </cell>
          <cell r="D33">
            <v>2</v>
          </cell>
          <cell r="E33">
            <v>149</v>
          </cell>
          <cell r="F33" t="str">
            <v>v149</v>
          </cell>
          <cell r="G33" t="str">
            <v>Donatas Adžgauskas</v>
          </cell>
          <cell r="H33">
            <v>32981</v>
          </cell>
          <cell r="I33" t="str">
            <v xml:space="preserve">Kaunas - Alytus </v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</row>
        <row r="34">
          <cell r="B34" t="str">
            <v/>
          </cell>
          <cell r="C34" t="str">
            <v/>
          </cell>
          <cell r="D34">
            <v>2</v>
          </cell>
          <cell r="E34">
            <v>99</v>
          </cell>
          <cell r="F34" t="str">
            <v>v99</v>
          </cell>
          <cell r="G34" t="str">
            <v>Karolis Martišauskas</v>
          </cell>
          <cell r="H34">
            <v>33377</v>
          </cell>
          <cell r="I34" t="str">
            <v xml:space="preserve">Kelmė </v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</row>
        <row r="35">
          <cell r="B35" t="str">
            <v/>
          </cell>
          <cell r="C35" t="str">
            <v/>
          </cell>
          <cell r="D35">
            <v>2</v>
          </cell>
          <cell r="E35">
            <v>98</v>
          </cell>
          <cell r="F35" t="str">
            <v>v98</v>
          </cell>
          <cell r="G35" t="str">
            <v>Armandas Budreckis</v>
          </cell>
          <cell r="H35">
            <v>33724</v>
          </cell>
          <cell r="I35" t="str">
            <v xml:space="preserve">Kelmė </v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</row>
        <row r="36">
          <cell r="B36" t="str">
            <v/>
          </cell>
          <cell r="C36" t="str">
            <v/>
          </cell>
          <cell r="D36">
            <v>2</v>
          </cell>
          <cell r="E36">
            <v>96</v>
          </cell>
          <cell r="F36" t="str">
            <v>v96</v>
          </cell>
          <cell r="G36" t="str">
            <v>Martynas Stanys</v>
          </cell>
          <cell r="H36">
            <v>33320</v>
          </cell>
          <cell r="I36" t="str">
            <v xml:space="preserve">Plungės Raj. </v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</row>
        <row r="46">
          <cell r="F46" t="str">
            <v xml:space="preserve">3 bėgimas iš </v>
          </cell>
          <cell r="G46" t="str">
            <v>3 bėgimas iš  4</v>
          </cell>
        </row>
        <row r="47">
          <cell r="E47">
            <v>0.76805555555556138</v>
          </cell>
        </row>
        <row r="48">
          <cell r="B48" t="str">
            <v>Vt viso</v>
          </cell>
          <cell r="C48" t="str">
            <v>bėg/vt</v>
          </cell>
          <cell r="D48" t="str">
            <v>beg</v>
          </cell>
          <cell r="E48" t="str">
            <v>St Nr</v>
          </cell>
          <cell r="F48" t="str">
            <v>ID</v>
          </cell>
          <cell r="G48" t="str">
            <v>Dalyvis</v>
          </cell>
          <cell r="H48" t="str">
            <v>Gim. data</v>
          </cell>
          <cell r="I48" t="str">
            <v>Komanda</v>
          </cell>
          <cell r="J48" t="str">
            <v>Rez</v>
          </cell>
          <cell r="K48" t="str">
            <v>SB</v>
          </cell>
          <cell r="L48" t="str">
            <v>PB</v>
          </cell>
          <cell r="Q48" t="str">
            <v>SB/PB</v>
          </cell>
        </row>
        <row r="49">
          <cell r="B49" t="str">
            <v/>
          </cell>
          <cell r="C49" t="str">
            <v/>
          </cell>
          <cell r="D49">
            <v>3</v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</row>
        <row r="50">
          <cell r="B50" t="str">
            <v/>
          </cell>
          <cell r="C50" t="str">
            <v/>
          </cell>
          <cell r="D50">
            <v>3</v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</row>
        <row r="51">
          <cell r="B51" t="str">
            <v/>
          </cell>
          <cell r="C51" t="str">
            <v/>
          </cell>
          <cell r="D51">
            <v>3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</row>
        <row r="52">
          <cell r="B52" t="str">
            <v/>
          </cell>
          <cell r="C52" t="str">
            <v/>
          </cell>
          <cell r="D52">
            <v>3</v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</row>
        <row r="53">
          <cell r="B53" t="str">
            <v/>
          </cell>
          <cell r="C53" t="str">
            <v/>
          </cell>
          <cell r="D53">
            <v>3</v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</row>
        <row r="54">
          <cell r="B54" t="str">
            <v/>
          </cell>
          <cell r="C54" t="str">
            <v/>
          </cell>
          <cell r="D54">
            <v>3</v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</row>
        <row r="55">
          <cell r="B55" t="str">
            <v/>
          </cell>
          <cell r="C55" t="str">
            <v/>
          </cell>
          <cell r="D55">
            <v>3</v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</row>
        <row r="56">
          <cell r="B56" t="str">
            <v/>
          </cell>
          <cell r="C56" t="str">
            <v/>
          </cell>
          <cell r="D56">
            <v>3</v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</row>
        <row r="57">
          <cell r="B57" t="str">
            <v/>
          </cell>
          <cell r="C57" t="str">
            <v/>
          </cell>
          <cell r="D57">
            <v>3</v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</row>
        <row r="58">
          <cell r="B58" t="str">
            <v/>
          </cell>
          <cell r="C58" t="str">
            <v/>
          </cell>
          <cell r="D58">
            <v>3</v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</row>
        <row r="59">
          <cell r="B59" t="str">
            <v/>
          </cell>
          <cell r="C59" t="str">
            <v/>
          </cell>
          <cell r="D59">
            <v>3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</row>
        <row r="60">
          <cell r="B60" t="str">
            <v/>
          </cell>
          <cell r="C60" t="str">
            <v/>
          </cell>
          <cell r="D60">
            <v>3</v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</row>
        <row r="62">
          <cell r="F62" t="str">
            <v xml:space="preserve">4 bėgimas iš </v>
          </cell>
          <cell r="G62" t="str">
            <v>4 bėgimas iš  4</v>
          </cell>
        </row>
        <row r="63">
          <cell r="E63">
            <v>0.77361111111111691</v>
          </cell>
        </row>
        <row r="64">
          <cell r="B64" t="str">
            <v>Vt viso</v>
          </cell>
          <cell r="C64" t="str">
            <v>bėg/vt</v>
          </cell>
          <cell r="D64" t="str">
            <v>beg</v>
          </cell>
          <cell r="E64" t="str">
            <v>St Nr</v>
          </cell>
          <cell r="F64" t="str">
            <v>ID</v>
          </cell>
          <cell r="G64" t="str">
            <v>Dalyvis</v>
          </cell>
          <cell r="H64" t="str">
            <v>Gim. data</v>
          </cell>
          <cell r="I64" t="str">
            <v>Komanda</v>
          </cell>
          <cell r="J64" t="str">
            <v>Rez</v>
          </cell>
          <cell r="K64" t="str">
            <v>SB</v>
          </cell>
          <cell r="L64" t="str">
            <v>PB</v>
          </cell>
          <cell r="Q64" t="str">
            <v>SB/PB</v>
          </cell>
        </row>
        <row r="65">
          <cell r="B65" t="str">
            <v/>
          </cell>
          <cell r="C65" t="str">
            <v/>
          </cell>
          <cell r="D65">
            <v>4</v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</row>
        <row r="66">
          <cell r="B66" t="str">
            <v/>
          </cell>
          <cell r="C66" t="str">
            <v/>
          </cell>
          <cell r="D66">
            <v>4</v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</row>
        <row r="67">
          <cell r="B67" t="str">
            <v/>
          </cell>
          <cell r="C67" t="str">
            <v/>
          </cell>
          <cell r="D67">
            <v>4</v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</row>
        <row r="68">
          <cell r="B68" t="str">
            <v/>
          </cell>
          <cell r="C68" t="str">
            <v/>
          </cell>
          <cell r="D68">
            <v>4</v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</row>
        <row r="69">
          <cell r="B69" t="str">
            <v/>
          </cell>
          <cell r="C69" t="str">
            <v/>
          </cell>
          <cell r="D69">
            <v>4</v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</row>
        <row r="70">
          <cell r="B70" t="str">
            <v/>
          </cell>
          <cell r="C70" t="str">
            <v/>
          </cell>
          <cell r="D70">
            <v>4</v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</row>
        <row r="71">
          <cell r="B71" t="str">
            <v/>
          </cell>
          <cell r="C71" t="str">
            <v/>
          </cell>
          <cell r="D71">
            <v>4</v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</row>
        <row r="72">
          <cell r="B72" t="str">
            <v/>
          </cell>
          <cell r="C72" t="str">
            <v/>
          </cell>
          <cell r="D72">
            <v>4</v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</row>
        <row r="73">
          <cell r="B73" t="str">
            <v/>
          </cell>
          <cell r="C73" t="str">
            <v/>
          </cell>
          <cell r="D73">
            <v>4</v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</row>
        <row r="74">
          <cell r="B74" t="str">
            <v/>
          </cell>
          <cell r="C74" t="str">
            <v/>
          </cell>
          <cell r="D74">
            <v>4</v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</row>
        <row r="75">
          <cell r="B75" t="str">
            <v/>
          </cell>
          <cell r="C75" t="str">
            <v/>
          </cell>
          <cell r="D75">
            <v>4</v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</row>
        <row r="76">
          <cell r="B76" t="str">
            <v/>
          </cell>
          <cell r="C76" t="str">
            <v/>
          </cell>
          <cell r="D76">
            <v>4</v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</row>
      </sheetData>
      <sheetData sheetId="14"/>
      <sheetData sheetId="15"/>
      <sheetData sheetId="16">
        <row r="9">
          <cell r="B9" t="str">
            <v/>
          </cell>
          <cell r="C9" t="str">
            <v/>
          </cell>
          <cell r="D9">
            <v>1</v>
          </cell>
          <cell r="E9">
            <v>1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U9" t="str">
            <v/>
          </cell>
          <cell r="W9" t="str">
            <v/>
          </cell>
          <cell r="X9">
            <v>5</v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  <cell r="AI9" t="str">
            <v/>
          </cell>
          <cell r="AJ9" t="str">
            <v/>
          </cell>
          <cell r="AK9" t="str">
            <v/>
          </cell>
        </row>
        <row r="10">
          <cell r="B10" t="str">
            <v/>
          </cell>
          <cell r="C10" t="str">
            <v/>
          </cell>
          <cell r="D10">
            <v>1</v>
          </cell>
          <cell r="E10">
            <v>2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 t="str">
            <v/>
          </cell>
          <cell r="U10" t="str">
            <v/>
          </cell>
          <cell r="W10" t="str">
            <v/>
          </cell>
          <cell r="X10">
            <v>3</v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  <cell r="AJ10" t="str">
            <v/>
          </cell>
          <cell r="AK10" t="str">
            <v/>
          </cell>
        </row>
        <row r="11">
          <cell r="B11" t="str">
            <v/>
          </cell>
          <cell r="C11" t="str">
            <v/>
          </cell>
          <cell r="D11">
            <v>1</v>
          </cell>
          <cell r="E11">
            <v>3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S11" t="str">
            <v/>
          </cell>
          <cell r="U11" t="str">
            <v/>
          </cell>
          <cell r="W11" t="str">
            <v/>
          </cell>
          <cell r="X11">
            <v>1</v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  <cell r="AI11" t="str">
            <v/>
          </cell>
          <cell r="AJ11" t="str">
            <v/>
          </cell>
          <cell r="AK11" t="str">
            <v/>
          </cell>
        </row>
        <row r="12">
          <cell r="B12" t="str">
            <v/>
          </cell>
          <cell r="C12" t="str">
            <v/>
          </cell>
          <cell r="D12">
            <v>1</v>
          </cell>
          <cell r="E12">
            <v>4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S12" t="str">
            <v/>
          </cell>
          <cell r="U12" t="str">
            <v/>
          </cell>
          <cell r="W12" t="str">
            <v/>
          </cell>
          <cell r="X12">
            <v>2</v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E12" t="str">
            <v/>
          </cell>
          <cell r="AF12" t="str">
            <v/>
          </cell>
          <cell r="AG12" t="str">
            <v/>
          </cell>
          <cell r="AH12" t="str">
            <v/>
          </cell>
          <cell r="AI12" t="str">
            <v/>
          </cell>
          <cell r="AJ12" t="str">
            <v/>
          </cell>
          <cell r="AK12" t="str">
            <v/>
          </cell>
        </row>
        <row r="13">
          <cell r="B13" t="str">
            <v/>
          </cell>
          <cell r="C13" t="str">
            <v/>
          </cell>
          <cell r="D13">
            <v>1</v>
          </cell>
          <cell r="E13">
            <v>5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 t="str">
            <v/>
          </cell>
          <cell r="U13" t="str">
            <v/>
          </cell>
          <cell r="W13" t="str">
            <v/>
          </cell>
          <cell r="X13">
            <v>4</v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  <cell r="AJ13" t="str">
            <v/>
          </cell>
          <cell r="AK13" t="str">
            <v/>
          </cell>
        </row>
        <row r="14">
          <cell r="B14" t="str">
            <v/>
          </cell>
          <cell r="C14" t="str">
            <v/>
          </cell>
          <cell r="D14">
            <v>1</v>
          </cell>
          <cell r="E14">
            <v>6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  <cell r="U14" t="str">
            <v/>
          </cell>
          <cell r="W14" t="str">
            <v/>
          </cell>
          <cell r="X14">
            <v>6</v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/>
          </cell>
          <cell r="AI14" t="str">
            <v/>
          </cell>
          <cell r="AJ14" t="str">
            <v/>
          </cell>
          <cell r="AK14" t="str">
            <v/>
          </cell>
        </row>
        <row r="16">
          <cell r="G16" t="str">
            <v xml:space="preserve">2 bėgimas iš </v>
          </cell>
          <cell r="H16" t="str">
            <v>2 bėgimas iš  8</v>
          </cell>
        </row>
        <row r="17">
          <cell r="E17" t="str">
            <v>Startas:</v>
          </cell>
          <cell r="F17">
            <v>0.51736111111111038</v>
          </cell>
        </row>
        <row r="18">
          <cell r="B18" t="str">
            <v>Vt viso</v>
          </cell>
          <cell r="C18" t="str">
            <v>bėg/vt</v>
          </cell>
          <cell r="D18" t="str">
            <v>beg</v>
          </cell>
          <cell r="E18" t="str">
            <v>Takas</v>
          </cell>
          <cell r="F18" t="str">
            <v>St Nr</v>
          </cell>
          <cell r="G18" t="str">
            <v>ID</v>
          </cell>
          <cell r="H18" t="str">
            <v>Dalyvis</v>
          </cell>
          <cell r="I18" t="str">
            <v>Gim. data</v>
          </cell>
          <cell r="J18" t="str">
            <v>Komanda</v>
          </cell>
          <cell r="K18" t="str">
            <v>Rez</v>
          </cell>
          <cell r="L18" t="str">
            <v>SB</v>
          </cell>
          <cell r="M18" t="str">
            <v>PB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SB/PB</v>
          </cell>
          <cell r="S18" t="str">
            <v>fin</v>
          </cell>
        </row>
        <row r="19">
          <cell r="B19" t="str">
            <v/>
          </cell>
          <cell r="C19" t="str">
            <v/>
          </cell>
          <cell r="D19">
            <v>2</v>
          </cell>
          <cell r="E19">
            <v>1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B20" t="str">
            <v/>
          </cell>
          <cell r="C20" t="str">
            <v/>
          </cell>
          <cell r="D20">
            <v>2</v>
          </cell>
          <cell r="E20">
            <v>2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B21" t="str">
            <v/>
          </cell>
          <cell r="C21" t="str">
            <v/>
          </cell>
          <cell r="D21">
            <v>2</v>
          </cell>
          <cell r="E21">
            <v>3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B22" t="str">
            <v/>
          </cell>
          <cell r="C22" t="str">
            <v/>
          </cell>
          <cell r="D22">
            <v>2</v>
          </cell>
          <cell r="E22">
            <v>4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B23" t="str">
            <v/>
          </cell>
          <cell r="C23" t="str">
            <v/>
          </cell>
          <cell r="D23">
            <v>2</v>
          </cell>
          <cell r="E23">
            <v>5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B24" t="str">
            <v/>
          </cell>
          <cell r="C24" t="str">
            <v/>
          </cell>
          <cell r="D24">
            <v>2</v>
          </cell>
          <cell r="E24">
            <v>6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6">
          <cell r="G26" t="str">
            <v xml:space="preserve">3 bėgimas iš </v>
          </cell>
          <cell r="H26" t="str">
            <v>3 bėgimas iš  8</v>
          </cell>
        </row>
        <row r="27">
          <cell r="E27" t="str">
            <v>Startas:</v>
          </cell>
          <cell r="F27">
            <v>0.52083333333333259</v>
          </cell>
        </row>
        <row r="28">
          <cell r="B28" t="str">
            <v>Vt viso</v>
          </cell>
          <cell r="C28" t="str">
            <v>bėg/vt</v>
          </cell>
          <cell r="D28" t="str">
            <v>beg</v>
          </cell>
          <cell r="E28" t="str">
            <v>Takas</v>
          </cell>
          <cell r="F28" t="str">
            <v>St Nr</v>
          </cell>
          <cell r="G28" t="str">
            <v>ID</v>
          </cell>
          <cell r="H28" t="str">
            <v>Dalyvis</v>
          </cell>
          <cell r="I28" t="str">
            <v>Gim. data</v>
          </cell>
          <cell r="J28" t="str">
            <v>Komanda</v>
          </cell>
          <cell r="K28" t="str">
            <v>Rez</v>
          </cell>
          <cell r="L28" t="str">
            <v>SB</v>
          </cell>
          <cell r="M28" t="str">
            <v>PB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SB/PB</v>
          </cell>
          <cell r="S28" t="str">
            <v>fin</v>
          </cell>
        </row>
        <row r="29">
          <cell r="B29" t="str">
            <v/>
          </cell>
          <cell r="C29" t="str">
            <v/>
          </cell>
          <cell r="D29">
            <v>3</v>
          </cell>
          <cell r="E29">
            <v>1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B30" t="str">
            <v/>
          </cell>
          <cell r="C30" t="str">
            <v/>
          </cell>
          <cell r="D30">
            <v>3</v>
          </cell>
          <cell r="E30">
            <v>2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B31" t="str">
            <v/>
          </cell>
          <cell r="C31" t="str">
            <v/>
          </cell>
          <cell r="D31">
            <v>3</v>
          </cell>
          <cell r="E31">
            <v>3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B32" t="str">
            <v/>
          </cell>
          <cell r="C32" t="str">
            <v/>
          </cell>
          <cell r="D32">
            <v>3</v>
          </cell>
          <cell r="E32">
            <v>4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B33" t="str">
            <v/>
          </cell>
          <cell r="C33" t="str">
            <v/>
          </cell>
          <cell r="D33">
            <v>3</v>
          </cell>
          <cell r="E33">
            <v>5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B34" t="str">
            <v/>
          </cell>
          <cell r="C34" t="str">
            <v/>
          </cell>
          <cell r="D34">
            <v>3</v>
          </cell>
          <cell r="E34">
            <v>6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6">
          <cell r="G36" t="str">
            <v xml:space="preserve">4 bėgimas iš </v>
          </cell>
          <cell r="H36" t="str">
            <v>4 bėgimas iš  8</v>
          </cell>
        </row>
        <row r="37">
          <cell r="E37" t="str">
            <v>Startas:</v>
          </cell>
          <cell r="F37">
            <v>0.5243055555555548</v>
          </cell>
        </row>
        <row r="38">
          <cell r="B38" t="str">
            <v>Vt viso</v>
          </cell>
          <cell r="C38" t="str">
            <v>bėg/vt</v>
          </cell>
          <cell r="D38" t="str">
            <v>beg</v>
          </cell>
          <cell r="E38" t="str">
            <v>Takas</v>
          </cell>
          <cell r="F38" t="str">
            <v>St Nr</v>
          </cell>
          <cell r="G38" t="str">
            <v>ID</v>
          </cell>
          <cell r="H38" t="str">
            <v>Dalyvis</v>
          </cell>
          <cell r="I38" t="str">
            <v>Gim. data</v>
          </cell>
          <cell r="J38" t="str">
            <v>Komanda</v>
          </cell>
          <cell r="K38" t="str">
            <v>Rez</v>
          </cell>
          <cell r="L38" t="str">
            <v>SB</v>
          </cell>
          <cell r="M38" t="str">
            <v>PB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SB/PB</v>
          </cell>
          <cell r="S38" t="str">
            <v>fin</v>
          </cell>
        </row>
        <row r="39">
          <cell r="B39" t="str">
            <v/>
          </cell>
          <cell r="C39" t="str">
            <v/>
          </cell>
          <cell r="D39">
            <v>4</v>
          </cell>
          <cell r="E39">
            <v>1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B40" t="str">
            <v/>
          </cell>
          <cell r="C40" t="str">
            <v/>
          </cell>
          <cell r="D40">
            <v>4</v>
          </cell>
          <cell r="E40">
            <v>2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B41" t="str">
            <v/>
          </cell>
          <cell r="C41" t="str">
            <v/>
          </cell>
          <cell r="D41">
            <v>4</v>
          </cell>
          <cell r="E41">
            <v>3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B42" t="str">
            <v/>
          </cell>
          <cell r="C42" t="str">
            <v/>
          </cell>
          <cell r="D42">
            <v>4</v>
          </cell>
          <cell r="E42">
            <v>4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B43" t="str">
            <v/>
          </cell>
          <cell r="C43" t="str">
            <v/>
          </cell>
          <cell r="D43">
            <v>4</v>
          </cell>
          <cell r="E43">
            <v>5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B44" t="str">
            <v/>
          </cell>
          <cell r="C44" t="str">
            <v/>
          </cell>
          <cell r="D44">
            <v>4</v>
          </cell>
          <cell r="E44">
            <v>6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I47" t="str">
            <v>Klaipėda, Lengvosios atletikos maniežas</v>
          </cell>
        </row>
        <row r="49">
          <cell r="H49" t="str">
            <v>60m bėgimas vyrams</v>
          </cell>
        </row>
        <row r="50">
          <cell r="G50" t="str">
            <v>60m v</v>
          </cell>
        </row>
        <row r="51">
          <cell r="G51" t="str">
            <v xml:space="preserve">5 bėgimas iš </v>
          </cell>
          <cell r="H51" t="str">
            <v>5 bėgimas iš  8</v>
          </cell>
        </row>
        <row r="52">
          <cell r="E52" t="str">
            <v>Startas:</v>
          </cell>
          <cell r="F52">
            <v>0.52777777777777701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SB/PB</v>
          </cell>
          <cell r="S53" t="str">
            <v>fin</v>
          </cell>
        </row>
        <row r="54">
          <cell r="B54" t="str">
            <v/>
          </cell>
          <cell r="C54" t="str">
            <v/>
          </cell>
          <cell r="D54">
            <v>5</v>
          </cell>
          <cell r="E54">
            <v>1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B55" t="str">
            <v/>
          </cell>
          <cell r="C55" t="str">
            <v/>
          </cell>
          <cell r="D55">
            <v>5</v>
          </cell>
          <cell r="E55">
            <v>2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B56" t="str">
            <v/>
          </cell>
          <cell r="C56" t="str">
            <v/>
          </cell>
          <cell r="D56">
            <v>5</v>
          </cell>
          <cell r="E56">
            <v>3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B57" t="str">
            <v/>
          </cell>
          <cell r="C57" t="str">
            <v/>
          </cell>
          <cell r="D57">
            <v>5</v>
          </cell>
          <cell r="E57">
            <v>4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B58" t="str">
            <v/>
          </cell>
          <cell r="C58" t="str">
            <v/>
          </cell>
          <cell r="D58">
            <v>5</v>
          </cell>
          <cell r="E58">
            <v>5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B59" t="str">
            <v/>
          </cell>
          <cell r="C59" t="str">
            <v/>
          </cell>
          <cell r="D59">
            <v>5</v>
          </cell>
          <cell r="E59">
            <v>6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1">
          <cell r="G61" t="str">
            <v xml:space="preserve">6 bėgimas iš </v>
          </cell>
          <cell r="H61" t="str">
            <v>6 bėgimas iš  8</v>
          </cell>
        </row>
        <row r="62">
          <cell r="E62" t="str">
            <v>Startas:</v>
          </cell>
          <cell r="F62">
            <v>0.53124999999999922</v>
          </cell>
        </row>
        <row r="63">
          <cell r="B63" t="str">
            <v>Vt viso</v>
          </cell>
          <cell r="C63" t="str">
            <v>bėg/vt</v>
          </cell>
          <cell r="D63" t="str">
            <v>beg</v>
          </cell>
          <cell r="E63" t="str">
            <v>Takas</v>
          </cell>
          <cell r="F63" t="str">
            <v>St Nr</v>
          </cell>
          <cell r="G63" t="str">
            <v>ID</v>
          </cell>
          <cell r="H63" t="str">
            <v>Dalyvis</v>
          </cell>
          <cell r="I63" t="str">
            <v>Gim. data</v>
          </cell>
          <cell r="J63" t="str">
            <v>Komanda</v>
          </cell>
          <cell r="K63" t="str">
            <v>Rez</v>
          </cell>
          <cell r="L63" t="str">
            <v>SB</v>
          </cell>
          <cell r="M63" t="str">
            <v>PB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SB/PB</v>
          </cell>
          <cell r="S63" t="str">
            <v>fin</v>
          </cell>
        </row>
        <row r="64">
          <cell r="B64" t="str">
            <v/>
          </cell>
          <cell r="C64" t="str">
            <v/>
          </cell>
          <cell r="D64">
            <v>6</v>
          </cell>
          <cell r="E64">
            <v>1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B65" t="str">
            <v/>
          </cell>
          <cell r="C65" t="str">
            <v/>
          </cell>
          <cell r="D65">
            <v>6</v>
          </cell>
          <cell r="E65">
            <v>2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B66" t="str">
            <v/>
          </cell>
          <cell r="C66" t="str">
            <v/>
          </cell>
          <cell r="D66">
            <v>6</v>
          </cell>
          <cell r="E66">
            <v>3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B67" t="str">
            <v/>
          </cell>
          <cell r="C67" t="str">
            <v/>
          </cell>
          <cell r="D67">
            <v>6</v>
          </cell>
          <cell r="E67">
            <v>4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B68" t="str">
            <v/>
          </cell>
          <cell r="C68" t="str">
            <v/>
          </cell>
          <cell r="D68">
            <v>6</v>
          </cell>
          <cell r="E68">
            <v>5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B69" t="str">
            <v/>
          </cell>
          <cell r="C69" t="str">
            <v/>
          </cell>
          <cell r="D69">
            <v>6</v>
          </cell>
          <cell r="E69">
            <v>6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1">
          <cell r="G71" t="str">
            <v xml:space="preserve">7 bėgimas iš </v>
          </cell>
          <cell r="H71" t="str">
            <v>7 bėgimas iš  8</v>
          </cell>
        </row>
        <row r="72">
          <cell r="E72" t="str">
            <v>Startas:</v>
          </cell>
          <cell r="F72">
            <v>0.53472222222222143</v>
          </cell>
        </row>
        <row r="73">
          <cell r="B73" t="str">
            <v>Vt viso</v>
          </cell>
          <cell r="C73" t="str">
            <v>bėg/vt</v>
          </cell>
          <cell r="D73" t="str">
            <v>beg</v>
          </cell>
          <cell r="E73" t="str">
            <v>Takas</v>
          </cell>
          <cell r="F73" t="str">
            <v>St Nr</v>
          </cell>
          <cell r="G73" t="str">
            <v>ID</v>
          </cell>
          <cell r="H73" t="str">
            <v>Dalyvis</v>
          </cell>
          <cell r="I73" t="str">
            <v>Gim. data</v>
          </cell>
          <cell r="J73" t="str">
            <v>Komanda</v>
          </cell>
          <cell r="K73" t="str">
            <v>Rez</v>
          </cell>
          <cell r="L73" t="str">
            <v>SB</v>
          </cell>
          <cell r="M73" t="str">
            <v>PB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SB/PB</v>
          </cell>
          <cell r="S73" t="str">
            <v>fin</v>
          </cell>
        </row>
        <row r="74">
          <cell r="B74" t="str">
            <v/>
          </cell>
          <cell r="C74" t="str">
            <v/>
          </cell>
          <cell r="D74">
            <v>7</v>
          </cell>
          <cell r="E74">
            <v>1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B75" t="str">
            <v/>
          </cell>
          <cell r="C75" t="str">
            <v/>
          </cell>
          <cell r="D75">
            <v>7</v>
          </cell>
          <cell r="E75">
            <v>2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B76" t="str">
            <v/>
          </cell>
          <cell r="C76" t="str">
            <v/>
          </cell>
          <cell r="D76">
            <v>7</v>
          </cell>
          <cell r="E76">
            <v>3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B77" t="str">
            <v/>
          </cell>
          <cell r="C77" t="str">
            <v/>
          </cell>
          <cell r="D77">
            <v>7</v>
          </cell>
          <cell r="E77">
            <v>4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B78" t="str">
            <v/>
          </cell>
          <cell r="C78" t="str">
            <v/>
          </cell>
          <cell r="D78">
            <v>7</v>
          </cell>
          <cell r="E78">
            <v>5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B79" t="str">
            <v/>
          </cell>
          <cell r="C79" t="str">
            <v/>
          </cell>
          <cell r="D79">
            <v>7</v>
          </cell>
          <cell r="E79">
            <v>6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1">
          <cell r="G81" t="str">
            <v xml:space="preserve">8 bėgimas iš </v>
          </cell>
          <cell r="H81" t="str">
            <v>8 bėgimas iš  8</v>
          </cell>
        </row>
        <row r="82">
          <cell r="E82" t="str">
            <v>Startas:</v>
          </cell>
          <cell r="F82">
            <v>0.53819444444444364</v>
          </cell>
        </row>
        <row r="83">
          <cell r="B83" t="str">
            <v>Vt viso</v>
          </cell>
          <cell r="C83" t="str">
            <v>bėg/vt</v>
          </cell>
          <cell r="D83" t="str">
            <v>beg</v>
          </cell>
          <cell r="E83" t="str">
            <v>Takas</v>
          </cell>
          <cell r="F83" t="str">
            <v>St Nr</v>
          </cell>
          <cell r="G83" t="str">
            <v>ID</v>
          </cell>
          <cell r="H83" t="str">
            <v>Dalyvis</v>
          </cell>
          <cell r="I83" t="str">
            <v>Gim. data</v>
          </cell>
          <cell r="J83" t="str">
            <v>Komanda</v>
          </cell>
          <cell r="K83" t="str">
            <v>Rez</v>
          </cell>
          <cell r="L83" t="str">
            <v>SB</v>
          </cell>
          <cell r="M83" t="str">
            <v>PB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 t="str">
            <v>SB/PB</v>
          </cell>
          <cell r="S83" t="str">
            <v>fin</v>
          </cell>
        </row>
        <row r="84">
          <cell r="B84" t="str">
            <v/>
          </cell>
          <cell r="C84" t="str">
            <v/>
          </cell>
          <cell r="D84">
            <v>8</v>
          </cell>
          <cell r="E84">
            <v>1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B85" t="str">
            <v/>
          </cell>
          <cell r="C85" t="str">
            <v/>
          </cell>
          <cell r="D85">
            <v>8</v>
          </cell>
          <cell r="E85">
            <v>2</v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B86" t="str">
            <v/>
          </cell>
          <cell r="C86" t="str">
            <v/>
          </cell>
          <cell r="D86">
            <v>8</v>
          </cell>
          <cell r="E86">
            <v>3</v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B87" t="str">
            <v/>
          </cell>
          <cell r="C87" t="str">
            <v/>
          </cell>
          <cell r="D87">
            <v>8</v>
          </cell>
          <cell r="E87">
            <v>4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B88" t="str">
            <v/>
          </cell>
          <cell r="C88" t="str">
            <v/>
          </cell>
          <cell r="D88">
            <v>8</v>
          </cell>
          <cell r="E88">
            <v>5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B89" t="str">
            <v/>
          </cell>
          <cell r="C89" t="str">
            <v/>
          </cell>
          <cell r="D89">
            <v>8</v>
          </cell>
          <cell r="E89">
            <v>6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</sheetData>
      <sheetData sheetId="17">
        <row r="8">
          <cell r="B8" t="str">
            <v>Vt viso</v>
          </cell>
          <cell r="C8" t="str">
            <v>bėg/vt</v>
          </cell>
          <cell r="D8" t="str">
            <v>beg</v>
          </cell>
          <cell r="E8" t="str">
            <v>Takas</v>
          </cell>
          <cell r="F8" t="str">
            <v>St Nr</v>
          </cell>
          <cell r="G8" t="str">
            <v>ID</v>
          </cell>
          <cell r="H8" t="str">
            <v>Dalyvis</v>
          </cell>
          <cell r="I8" t="str">
            <v>Gim. data</v>
          </cell>
          <cell r="J8" t="str">
            <v>Komanda</v>
          </cell>
          <cell r="K8" t="str">
            <v>Rez</v>
          </cell>
          <cell r="L8" t="str">
            <v>SB</v>
          </cell>
          <cell r="M8" t="str">
            <v>PB</v>
          </cell>
          <cell r="R8" t="str">
            <v>SB/PB</v>
          </cell>
        </row>
        <row r="9">
          <cell r="B9" t="str">
            <v/>
          </cell>
          <cell r="C9" t="str">
            <v/>
          </cell>
          <cell r="D9">
            <v>1</v>
          </cell>
          <cell r="E9">
            <v>1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</row>
        <row r="10">
          <cell r="B10" t="str">
            <v/>
          </cell>
          <cell r="C10" t="str">
            <v/>
          </cell>
          <cell r="D10">
            <v>1</v>
          </cell>
          <cell r="E10">
            <v>2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</row>
        <row r="11">
          <cell r="B11" t="str">
            <v/>
          </cell>
          <cell r="C11" t="str">
            <v/>
          </cell>
          <cell r="D11">
            <v>1</v>
          </cell>
          <cell r="E11">
            <v>3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</row>
        <row r="12">
          <cell r="B12" t="str">
            <v/>
          </cell>
          <cell r="C12" t="str">
            <v/>
          </cell>
          <cell r="D12">
            <v>1</v>
          </cell>
          <cell r="E12">
            <v>4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</row>
        <row r="13">
          <cell r="B13" t="str">
            <v/>
          </cell>
          <cell r="C13" t="str">
            <v/>
          </cell>
          <cell r="D13">
            <v>1</v>
          </cell>
          <cell r="E13">
            <v>5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</row>
        <row r="14">
          <cell r="B14" t="str">
            <v/>
          </cell>
          <cell r="C14" t="str">
            <v/>
          </cell>
          <cell r="D14">
            <v>1</v>
          </cell>
          <cell r="E14">
            <v>6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</row>
        <row r="16">
          <cell r="G16" t="str">
            <v xml:space="preserve">2 bėgimas iš </v>
          </cell>
          <cell r="H16" t="str">
            <v>2 bėgimas iš  8</v>
          </cell>
        </row>
        <row r="17">
          <cell r="E17" t="str">
            <v>Startas:</v>
          </cell>
          <cell r="F17">
            <v>0.62777777777778299</v>
          </cell>
        </row>
        <row r="18">
          <cell r="B18" t="str">
            <v>Vt viso</v>
          </cell>
          <cell r="C18" t="str">
            <v>bėg/vt</v>
          </cell>
          <cell r="D18" t="str">
            <v>beg</v>
          </cell>
          <cell r="E18" t="str">
            <v>Takas</v>
          </cell>
          <cell r="F18" t="str">
            <v>St Nr</v>
          </cell>
          <cell r="G18" t="str">
            <v>ID</v>
          </cell>
          <cell r="H18" t="str">
            <v>Dalyvis</v>
          </cell>
          <cell r="I18" t="str">
            <v>Gim. data</v>
          </cell>
          <cell r="J18" t="str">
            <v>Komanda</v>
          </cell>
          <cell r="K18" t="str">
            <v>Rez</v>
          </cell>
          <cell r="L18" t="str">
            <v>SB</v>
          </cell>
          <cell r="M18" t="str">
            <v>PB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SB/PB</v>
          </cell>
        </row>
        <row r="19">
          <cell r="B19" t="str">
            <v/>
          </cell>
          <cell r="C19" t="str">
            <v/>
          </cell>
          <cell r="D19">
            <v>2</v>
          </cell>
          <cell r="E19">
            <v>1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</row>
        <row r="20">
          <cell r="B20" t="str">
            <v/>
          </cell>
          <cell r="C20" t="str">
            <v/>
          </cell>
          <cell r="D20">
            <v>2</v>
          </cell>
          <cell r="E20">
            <v>2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</row>
        <row r="21">
          <cell r="B21" t="str">
            <v/>
          </cell>
          <cell r="C21" t="str">
            <v/>
          </cell>
          <cell r="D21">
            <v>2</v>
          </cell>
          <cell r="E21">
            <v>3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</row>
        <row r="22">
          <cell r="B22" t="str">
            <v/>
          </cell>
          <cell r="C22" t="str">
            <v/>
          </cell>
          <cell r="D22">
            <v>2</v>
          </cell>
          <cell r="E22">
            <v>4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</row>
        <row r="23">
          <cell r="B23" t="str">
            <v/>
          </cell>
          <cell r="C23" t="str">
            <v/>
          </cell>
          <cell r="D23">
            <v>2</v>
          </cell>
          <cell r="E23">
            <v>5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</row>
        <row r="24">
          <cell r="B24" t="str">
            <v/>
          </cell>
          <cell r="C24" t="str">
            <v/>
          </cell>
          <cell r="D24">
            <v>2</v>
          </cell>
          <cell r="E24">
            <v>6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</row>
        <row r="26">
          <cell r="G26" t="str">
            <v xml:space="preserve">3 bėgimas iš </v>
          </cell>
          <cell r="H26" t="str">
            <v>3 bėgimas iš  8</v>
          </cell>
        </row>
        <row r="27">
          <cell r="E27" t="str">
            <v>Startas:</v>
          </cell>
          <cell r="F27">
            <v>0.63055555555556075</v>
          </cell>
        </row>
        <row r="28">
          <cell r="B28" t="str">
            <v>Vt viso</v>
          </cell>
          <cell r="C28" t="str">
            <v>bėg/vt</v>
          </cell>
          <cell r="D28" t="str">
            <v>beg</v>
          </cell>
          <cell r="E28" t="str">
            <v>Takas</v>
          </cell>
          <cell r="F28" t="str">
            <v>St Nr</v>
          </cell>
          <cell r="G28" t="str">
            <v>ID</v>
          </cell>
          <cell r="H28" t="str">
            <v>Dalyvis</v>
          </cell>
          <cell r="I28" t="str">
            <v>Gim. data</v>
          </cell>
          <cell r="J28" t="str">
            <v>Komanda</v>
          </cell>
          <cell r="K28" t="str">
            <v>Rez</v>
          </cell>
          <cell r="L28" t="str">
            <v>SB</v>
          </cell>
          <cell r="M28" t="str">
            <v>PB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SB/PB</v>
          </cell>
        </row>
        <row r="29">
          <cell r="B29" t="str">
            <v/>
          </cell>
          <cell r="C29" t="str">
            <v/>
          </cell>
          <cell r="D29">
            <v>3</v>
          </cell>
          <cell r="E29">
            <v>1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</row>
        <row r="30">
          <cell r="B30" t="str">
            <v/>
          </cell>
          <cell r="C30" t="str">
            <v/>
          </cell>
          <cell r="D30">
            <v>3</v>
          </cell>
          <cell r="E30">
            <v>2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</row>
        <row r="31">
          <cell r="B31" t="str">
            <v/>
          </cell>
          <cell r="C31" t="str">
            <v/>
          </cell>
          <cell r="D31">
            <v>3</v>
          </cell>
          <cell r="E31">
            <v>3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</row>
        <row r="32">
          <cell r="B32" t="str">
            <v/>
          </cell>
          <cell r="C32" t="str">
            <v/>
          </cell>
          <cell r="D32">
            <v>3</v>
          </cell>
          <cell r="E32">
            <v>4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</row>
        <row r="33">
          <cell r="B33" t="str">
            <v/>
          </cell>
          <cell r="C33" t="str">
            <v/>
          </cell>
          <cell r="D33">
            <v>3</v>
          </cell>
          <cell r="E33">
            <v>5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</row>
        <row r="34">
          <cell r="B34" t="str">
            <v/>
          </cell>
          <cell r="C34" t="str">
            <v/>
          </cell>
          <cell r="D34">
            <v>3</v>
          </cell>
          <cell r="E34">
            <v>6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</row>
        <row r="36">
          <cell r="G36" t="str">
            <v xml:space="preserve">4 bėgimas iš </v>
          </cell>
          <cell r="H36" t="str">
            <v>4 bėgimas iš  8</v>
          </cell>
        </row>
        <row r="37">
          <cell r="E37" t="str">
            <v>Startas:</v>
          </cell>
          <cell r="F37">
            <v>0.63333333333333852</v>
          </cell>
        </row>
        <row r="38">
          <cell r="B38" t="str">
            <v>Vt viso</v>
          </cell>
          <cell r="C38" t="str">
            <v>bėg/vt</v>
          </cell>
          <cell r="D38" t="str">
            <v>beg</v>
          </cell>
          <cell r="E38" t="str">
            <v>Takas</v>
          </cell>
          <cell r="F38" t="str">
            <v>St Nr</v>
          </cell>
          <cell r="G38" t="str">
            <v>ID</v>
          </cell>
          <cell r="H38" t="str">
            <v>Dalyvis</v>
          </cell>
          <cell r="I38" t="str">
            <v>Gim. data</v>
          </cell>
          <cell r="J38" t="str">
            <v>Komanda</v>
          </cell>
          <cell r="K38" t="str">
            <v>Rez</v>
          </cell>
          <cell r="L38" t="str">
            <v>SB</v>
          </cell>
          <cell r="M38" t="str">
            <v>PB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SB/PB</v>
          </cell>
        </row>
        <row r="39">
          <cell r="B39" t="str">
            <v/>
          </cell>
          <cell r="C39" t="str">
            <v/>
          </cell>
          <cell r="D39">
            <v>4</v>
          </cell>
          <cell r="E39">
            <v>1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</row>
        <row r="40">
          <cell r="B40" t="str">
            <v/>
          </cell>
          <cell r="C40" t="str">
            <v/>
          </cell>
          <cell r="D40">
            <v>4</v>
          </cell>
          <cell r="E40">
            <v>2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</row>
        <row r="41">
          <cell r="B41" t="str">
            <v/>
          </cell>
          <cell r="C41" t="str">
            <v/>
          </cell>
          <cell r="D41">
            <v>4</v>
          </cell>
          <cell r="E41">
            <v>3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</row>
        <row r="42">
          <cell r="B42" t="str">
            <v/>
          </cell>
          <cell r="C42" t="str">
            <v/>
          </cell>
          <cell r="D42">
            <v>4</v>
          </cell>
          <cell r="E42">
            <v>4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</row>
        <row r="43">
          <cell r="B43" t="str">
            <v/>
          </cell>
          <cell r="C43" t="str">
            <v/>
          </cell>
          <cell r="D43">
            <v>4</v>
          </cell>
          <cell r="E43">
            <v>5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</row>
        <row r="44">
          <cell r="B44" t="str">
            <v/>
          </cell>
          <cell r="C44" t="str">
            <v/>
          </cell>
          <cell r="D44">
            <v>4</v>
          </cell>
          <cell r="E44">
            <v>6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J47" t="str">
            <v>Klaipėda, Lengvosios atletikos maniežas</v>
          </cell>
        </row>
        <row r="49">
          <cell r="H49" t="str">
            <v>60m bėgimas vyrams</v>
          </cell>
        </row>
        <row r="50">
          <cell r="G50" t="str">
            <v>60m v</v>
          </cell>
        </row>
        <row r="51">
          <cell r="G51" t="str">
            <v xml:space="preserve">5 bėgimas iš </v>
          </cell>
          <cell r="H51" t="str">
            <v>5 bėgimas iš  8</v>
          </cell>
        </row>
        <row r="52">
          <cell r="E52" t="str">
            <v>Startas:</v>
          </cell>
          <cell r="F52">
            <v>0.63611111111111629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SB/PB</v>
          </cell>
        </row>
        <row r="54">
          <cell r="B54" t="str">
            <v/>
          </cell>
          <cell r="C54" t="str">
            <v/>
          </cell>
          <cell r="D54">
            <v>5</v>
          </cell>
          <cell r="E54">
            <v>1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</row>
        <row r="55">
          <cell r="B55" t="str">
            <v/>
          </cell>
          <cell r="C55" t="str">
            <v/>
          </cell>
          <cell r="D55">
            <v>5</v>
          </cell>
          <cell r="E55">
            <v>2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</row>
        <row r="56">
          <cell r="B56" t="str">
            <v/>
          </cell>
          <cell r="C56" t="str">
            <v/>
          </cell>
          <cell r="D56">
            <v>5</v>
          </cell>
          <cell r="E56">
            <v>3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</row>
        <row r="57">
          <cell r="B57" t="str">
            <v/>
          </cell>
          <cell r="C57" t="str">
            <v/>
          </cell>
          <cell r="D57">
            <v>5</v>
          </cell>
          <cell r="E57">
            <v>4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</row>
        <row r="58">
          <cell r="B58" t="str">
            <v/>
          </cell>
          <cell r="C58" t="str">
            <v/>
          </cell>
          <cell r="D58">
            <v>5</v>
          </cell>
          <cell r="E58">
            <v>5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</row>
        <row r="59">
          <cell r="B59" t="str">
            <v/>
          </cell>
          <cell r="C59" t="str">
            <v/>
          </cell>
          <cell r="D59">
            <v>5</v>
          </cell>
          <cell r="E59">
            <v>6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</row>
        <row r="61">
          <cell r="G61" t="str">
            <v xml:space="preserve">6 bėgimas iš </v>
          </cell>
          <cell r="H61" t="str">
            <v>6 bėgimas iš  8</v>
          </cell>
        </row>
        <row r="62">
          <cell r="E62" t="str">
            <v>Startas:</v>
          </cell>
          <cell r="F62">
            <v>0.63888888888889406</v>
          </cell>
        </row>
        <row r="63">
          <cell r="B63" t="str">
            <v>Vt viso</v>
          </cell>
          <cell r="C63" t="str">
            <v>bėg/vt</v>
          </cell>
          <cell r="D63" t="str">
            <v>beg</v>
          </cell>
          <cell r="E63" t="str">
            <v>Takas</v>
          </cell>
          <cell r="F63" t="str">
            <v>St Nr</v>
          </cell>
          <cell r="G63" t="str">
            <v>ID</v>
          </cell>
          <cell r="H63" t="str">
            <v>Dalyvis</v>
          </cell>
          <cell r="I63" t="str">
            <v>Gim. data</v>
          </cell>
          <cell r="J63" t="str">
            <v>Komanda</v>
          </cell>
          <cell r="K63" t="str">
            <v>Rez</v>
          </cell>
          <cell r="L63" t="str">
            <v>SB</v>
          </cell>
          <cell r="M63" t="str">
            <v>PB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SB/PB</v>
          </cell>
        </row>
        <row r="64">
          <cell r="B64" t="str">
            <v/>
          </cell>
          <cell r="C64" t="str">
            <v/>
          </cell>
          <cell r="D64">
            <v>6</v>
          </cell>
          <cell r="E64">
            <v>1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</row>
        <row r="65">
          <cell r="B65" t="str">
            <v/>
          </cell>
          <cell r="C65" t="str">
            <v/>
          </cell>
          <cell r="D65">
            <v>6</v>
          </cell>
          <cell r="E65">
            <v>2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</row>
        <row r="66">
          <cell r="B66" t="str">
            <v/>
          </cell>
          <cell r="C66" t="str">
            <v/>
          </cell>
          <cell r="D66">
            <v>6</v>
          </cell>
          <cell r="E66">
            <v>3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</row>
        <row r="67">
          <cell r="B67" t="str">
            <v/>
          </cell>
          <cell r="C67" t="str">
            <v/>
          </cell>
          <cell r="D67">
            <v>6</v>
          </cell>
          <cell r="E67">
            <v>4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</row>
        <row r="68">
          <cell r="B68" t="str">
            <v/>
          </cell>
          <cell r="C68" t="str">
            <v/>
          </cell>
          <cell r="D68">
            <v>6</v>
          </cell>
          <cell r="E68">
            <v>5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</row>
        <row r="69">
          <cell r="B69" t="str">
            <v/>
          </cell>
          <cell r="C69" t="str">
            <v/>
          </cell>
          <cell r="D69">
            <v>6</v>
          </cell>
          <cell r="E69">
            <v>6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</row>
        <row r="71">
          <cell r="G71" t="str">
            <v xml:space="preserve">7 bėgimas iš </v>
          </cell>
          <cell r="H71" t="str">
            <v>7 bėgimas iš  8</v>
          </cell>
        </row>
        <row r="72">
          <cell r="E72" t="str">
            <v>Startas:</v>
          </cell>
          <cell r="F72">
            <v>0.64166666666667183</v>
          </cell>
        </row>
        <row r="73">
          <cell r="B73" t="str">
            <v>Vt viso</v>
          </cell>
          <cell r="C73" t="str">
            <v>bėg/vt</v>
          </cell>
          <cell r="D73" t="str">
            <v>beg</v>
          </cell>
          <cell r="E73" t="str">
            <v>Takas</v>
          </cell>
          <cell r="F73" t="str">
            <v>St Nr</v>
          </cell>
          <cell r="G73" t="str">
            <v>ID</v>
          </cell>
          <cell r="H73" t="str">
            <v>Dalyvis</v>
          </cell>
          <cell r="I73" t="str">
            <v>Gim. data</v>
          </cell>
          <cell r="J73" t="str">
            <v>Komanda</v>
          </cell>
          <cell r="K73" t="str">
            <v>Rez</v>
          </cell>
          <cell r="L73" t="str">
            <v>SB</v>
          </cell>
          <cell r="M73" t="str">
            <v>PB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SB/PB</v>
          </cell>
        </row>
        <row r="74">
          <cell r="B74" t="str">
            <v/>
          </cell>
          <cell r="C74" t="str">
            <v/>
          </cell>
          <cell r="D74">
            <v>7</v>
          </cell>
          <cell r="E74">
            <v>1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</row>
        <row r="75">
          <cell r="B75" t="str">
            <v/>
          </cell>
          <cell r="C75" t="str">
            <v/>
          </cell>
          <cell r="D75">
            <v>7</v>
          </cell>
          <cell r="E75">
            <v>2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</row>
        <row r="76">
          <cell r="B76" t="str">
            <v/>
          </cell>
          <cell r="C76" t="str">
            <v/>
          </cell>
          <cell r="D76">
            <v>7</v>
          </cell>
          <cell r="E76">
            <v>3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</row>
        <row r="77">
          <cell r="B77" t="str">
            <v/>
          </cell>
          <cell r="C77" t="str">
            <v/>
          </cell>
          <cell r="D77">
            <v>7</v>
          </cell>
          <cell r="E77">
            <v>4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</row>
        <row r="78">
          <cell r="B78" t="str">
            <v/>
          </cell>
          <cell r="C78" t="str">
            <v/>
          </cell>
          <cell r="D78">
            <v>7</v>
          </cell>
          <cell r="E78">
            <v>5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</row>
        <row r="79">
          <cell r="B79" t="str">
            <v/>
          </cell>
          <cell r="C79" t="str">
            <v/>
          </cell>
          <cell r="D79">
            <v>7</v>
          </cell>
          <cell r="E79">
            <v>6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</row>
        <row r="81">
          <cell r="G81" t="str">
            <v xml:space="preserve">8 bėgimas iš </v>
          </cell>
          <cell r="H81" t="str">
            <v>8 bėgimas iš  8</v>
          </cell>
        </row>
        <row r="82">
          <cell r="E82" t="str">
            <v>Startas:</v>
          </cell>
          <cell r="F82">
            <v>0.64444444444444959</v>
          </cell>
        </row>
        <row r="83">
          <cell r="B83" t="str">
            <v>Vt viso</v>
          </cell>
          <cell r="C83" t="str">
            <v>bėg/vt</v>
          </cell>
          <cell r="D83" t="str">
            <v>beg</v>
          </cell>
          <cell r="E83" t="str">
            <v>Takas</v>
          </cell>
          <cell r="F83" t="str">
            <v>St Nr</v>
          </cell>
          <cell r="G83" t="str">
            <v>ID</v>
          </cell>
          <cell r="H83" t="str">
            <v>Dalyvis</v>
          </cell>
          <cell r="I83" t="str">
            <v>Gim. data</v>
          </cell>
          <cell r="J83" t="str">
            <v>Komanda</v>
          </cell>
          <cell r="K83" t="str">
            <v>Rez</v>
          </cell>
          <cell r="L83" t="str">
            <v>SB</v>
          </cell>
          <cell r="M83" t="str">
            <v>PB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 t="str">
            <v>SB/PB</v>
          </cell>
        </row>
        <row r="84">
          <cell r="B84" t="str">
            <v/>
          </cell>
          <cell r="C84" t="str">
            <v/>
          </cell>
          <cell r="D84">
            <v>8</v>
          </cell>
          <cell r="E84">
            <v>1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</row>
        <row r="85">
          <cell r="B85" t="str">
            <v/>
          </cell>
          <cell r="C85" t="str">
            <v/>
          </cell>
          <cell r="D85">
            <v>8</v>
          </cell>
          <cell r="E85">
            <v>2</v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</row>
        <row r="86">
          <cell r="B86" t="str">
            <v/>
          </cell>
          <cell r="C86" t="str">
            <v/>
          </cell>
          <cell r="D86">
            <v>8</v>
          </cell>
          <cell r="E86">
            <v>3</v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</row>
        <row r="87">
          <cell r="B87" t="str">
            <v/>
          </cell>
          <cell r="C87" t="str">
            <v/>
          </cell>
          <cell r="D87">
            <v>8</v>
          </cell>
          <cell r="E87">
            <v>4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</row>
        <row r="88">
          <cell r="B88" t="str">
            <v/>
          </cell>
          <cell r="C88" t="str">
            <v/>
          </cell>
          <cell r="D88">
            <v>8</v>
          </cell>
          <cell r="E88">
            <v>5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</row>
        <row r="89">
          <cell r="B89" t="str">
            <v/>
          </cell>
          <cell r="C89" t="str">
            <v/>
          </cell>
          <cell r="D89">
            <v>8</v>
          </cell>
          <cell r="E89">
            <v>6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</row>
      </sheetData>
      <sheetData sheetId="18">
        <row r="9">
          <cell r="B9" t="str">
            <v/>
          </cell>
          <cell r="C9" t="str">
            <v/>
          </cell>
          <cell r="D9">
            <v>1</v>
          </cell>
          <cell r="E9">
            <v>1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</row>
        <row r="10">
          <cell r="B10" t="str">
            <v/>
          </cell>
          <cell r="C10" t="str">
            <v/>
          </cell>
          <cell r="D10">
            <v>1</v>
          </cell>
          <cell r="E10">
            <v>2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</row>
        <row r="11">
          <cell r="B11" t="str">
            <v/>
          </cell>
          <cell r="C11" t="str">
            <v/>
          </cell>
          <cell r="D11">
            <v>1</v>
          </cell>
          <cell r="E11">
            <v>3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</row>
        <row r="12">
          <cell r="B12" t="str">
            <v/>
          </cell>
          <cell r="C12" t="str">
            <v/>
          </cell>
          <cell r="D12">
            <v>1</v>
          </cell>
          <cell r="E12">
            <v>4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</row>
        <row r="13">
          <cell r="B13" t="str">
            <v/>
          </cell>
          <cell r="C13" t="str">
            <v/>
          </cell>
          <cell r="D13">
            <v>1</v>
          </cell>
          <cell r="E13">
            <v>5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</row>
        <row r="14">
          <cell r="B14" t="str">
            <v/>
          </cell>
          <cell r="C14" t="str">
            <v/>
          </cell>
          <cell r="D14">
            <v>1</v>
          </cell>
          <cell r="E14">
            <v>6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</row>
        <row r="16">
          <cell r="G16" t="str">
            <v xml:space="preserve">2 bėgimas iš </v>
          </cell>
          <cell r="H16" t="str">
            <v>2 bėgimas iš  8</v>
          </cell>
        </row>
        <row r="17">
          <cell r="E17" t="str">
            <v>Startas:</v>
          </cell>
          <cell r="F17">
            <v>0.64166666666667183</v>
          </cell>
        </row>
        <row r="18">
          <cell r="B18" t="str">
            <v>Vt viso</v>
          </cell>
          <cell r="C18" t="str">
            <v>bėg/vt</v>
          </cell>
          <cell r="D18" t="str">
            <v>beg</v>
          </cell>
          <cell r="E18" t="str">
            <v>Takas</v>
          </cell>
          <cell r="F18" t="str">
            <v>St Nr</v>
          </cell>
          <cell r="G18" t="str">
            <v>ID</v>
          </cell>
          <cell r="H18" t="str">
            <v>Dalyvis</v>
          </cell>
          <cell r="I18" t="str">
            <v>Gim. data</v>
          </cell>
          <cell r="J18" t="str">
            <v>Komanda</v>
          </cell>
          <cell r="K18" t="str">
            <v>Rez</v>
          </cell>
          <cell r="L18" t="str">
            <v>SB</v>
          </cell>
          <cell r="M18" t="str">
            <v>PB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SB/PB</v>
          </cell>
        </row>
        <row r="19">
          <cell r="B19" t="str">
            <v/>
          </cell>
          <cell r="C19" t="str">
            <v/>
          </cell>
          <cell r="D19">
            <v>2</v>
          </cell>
          <cell r="E19">
            <v>1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</row>
        <row r="20">
          <cell r="B20" t="str">
            <v/>
          </cell>
          <cell r="C20" t="str">
            <v/>
          </cell>
          <cell r="D20">
            <v>2</v>
          </cell>
          <cell r="E20">
            <v>2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</row>
        <row r="21">
          <cell r="B21" t="str">
            <v/>
          </cell>
          <cell r="C21" t="str">
            <v/>
          </cell>
          <cell r="D21">
            <v>2</v>
          </cell>
          <cell r="E21">
            <v>3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</row>
        <row r="22">
          <cell r="B22" t="str">
            <v/>
          </cell>
          <cell r="C22" t="str">
            <v/>
          </cell>
          <cell r="D22">
            <v>2</v>
          </cell>
          <cell r="E22">
            <v>4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</row>
        <row r="23">
          <cell r="B23" t="str">
            <v/>
          </cell>
          <cell r="C23" t="str">
            <v/>
          </cell>
          <cell r="D23">
            <v>2</v>
          </cell>
          <cell r="E23">
            <v>5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</row>
        <row r="24">
          <cell r="B24" t="str">
            <v/>
          </cell>
          <cell r="C24" t="str">
            <v/>
          </cell>
          <cell r="D24">
            <v>2</v>
          </cell>
          <cell r="E24">
            <v>6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</row>
        <row r="26">
          <cell r="G26" t="str">
            <v xml:space="preserve">3 bėgimas iš </v>
          </cell>
          <cell r="H26" t="str">
            <v>3 bėgimas iš  8</v>
          </cell>
        </row>
        <row r="27">
          <cell r="E27" t="str">
            <v>Startas:</v>
          </cell>
          <cell r="F27">
            <v>0.64444444444444959</v>
          </cell>
        </row>
        <row r="28">
          <cell r="B28" t="str">
            <v>Vt viso</v>
          </cell>
          <cell r="C28" t="str">
            <v>bėg/vt</v>
          </cell>
          <cell r="D28" t="str">
            <v>beg</v>
          </cell>
          <cell r="E28" t="str">
            <v>Takas</v>
          </cell>
          <cell r="F28" t="str">
            <v>St Nr</v>
          </cell>
          <cell r="G28" t="str">
            <v>ID</v>
          </cell>
          <cell r="H28" t="str">
            <v>Dalyvis</v>
          </cell>
          <cell r="I28" t="str">
            <v>Gim. data</v>
          </cell>
          <cell r="J28" t="str">
            <v>Komanda</v>
          </cell>
          <cell r="K28" t="str">
            <v>Rez</v>
          </cell>
          <cell r="L28" t="str">
            <v>SB</v>
          </cell>
          <cell r="M28" t="str">
            <v>PB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SB/PB</v>
          </cell>
        </row>
        <row r="29">
          <cell r="B29" t="str">
            <v/>
          </cell>
          <cell r="C29" t="str">
            <v/>
          </cell>
          <cell r="D29">
            <v>3</v>
          </cell>
          <cell r="E29">
            <v>1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</row>
        <row r="30">
          <cell r="B30" t="str">
            <v/>
          </cell>
          <cell r="C30" t="str">
            <v/>
          </cell>
          <cell r="D30">
            <v>3</v>
          </cell>
          <cell r="E30">
            <v>2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</row>
        <row r="31">
          <cell r="B31" t="str">
            <v/>
          </cell>
          <cell r="C31" t="str">
            <v/>
          </cell>
          <cell r="D31">
            <v>3</v>
          </cell>
          <cell r="E31">
            <v>3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</row>
        <row r="32">
          <cell r="B32" t="str">
            <v/>
          </cell>
          <cell r="C32" t="str">
            <v/>
          </cell>
          <cell r="D32">
            <v>3</v>
          </cell>
          <cell r="E32">
            <v>4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</row>
        <row r="33">
          <cell r="B33" t="str">
            <v/>
          </cell>
          <cell r="C33" t="str">
            <v/>
          </cell>
          <cell r="D33">
            <v>3</v>
          </cell>
          <cell r="E33">
            <v>5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</row>
        <row r="34">
          <cell r="B34" t="str">
            <v/>
          </cell>
          <cell r="C34" t="str">
            <v/>
          </cell>
          <cell r="D34">
            <v>3</v>
          </cell>
          <cell r="E34">
            <v>6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</row>
        <row r="36">
          <cell r="G36" t="str">
            <v xml:space="preserve">4 bėgimas iš </v>
          </cell>
          <cell r="H36" t="str">
            <v>4 bėgimas iš  8</v>
          </cell>
        </row>
        <row r="37">
          <cell r="E37" t="str">
            <v>Startas:</v>
          </cell>
          <cell r="F37">
            <v>0.64722222222222736</v>
          </cell>
        </row>
        <row r="38">
          <cell r="B38" t="str">
            <v>Vt viso</v>
          </cell>
          <cell r="C38" t="str">
            <v>bėg/vt</v>
          </cell>
          <cell r="D38" t="str">
            <v>beg</v>
          </cell>
          <cell r="E38" t="str">
            <v>Takas</v>
          </cell>
          <cell r="F38" t="str">
            <v>St Nr</v>
          </cell>
          <cell r="G38" t="str">
            <v>ID</v>
          </cell>
          <cell r="H38" t="str">
            <v>Dalyvis</v>
          </cell>
          <cell r="I38" t="str">
            <v>Gim. data</v>
          </cell>
          <cell r="J38" t="str">
            <v>Komanda</v>
          </cell>
          <cell r="K38" t="str">
            <v>Rez</v>
          </cell>
          <cell r="L38" t="str">
            <v>SB</v>
          </cell>
          <cell r="M38" t="str">
            <v>PB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SB/PB</v>
          </cell>
        </row>
        <row r="39">
          <cell r="B39" t="str">
            <v/>
          </cell>
          <cell r="C39" t="str">
            <v/>
          </cell>
          <cell r="D39">
            <v>4</v>
          </cell>
          <cell r="E39">
            <v>1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</row>
        <row r="40">
          <cell r="B40" t="str">
            <v/>
          </cell>
          <cell r="C40" t="str">
            <v/>
          </cell>
          <cell r="D40">
            <v>4</v>
          </cell>
          <cell r="E40">
            <v>2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</row>
        <row r="41">
          <cell r="B41" t="str">
            <v/>
          </cell>
          <cell r="C41" t="str">
            <v/>
          </cell>
          <cell r="D41">
            <v>4</v>
          </cell>
          <cell r="E41">
            <v>3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</row>
        <row r="42">
          <cell r="B42" t="str">
            <v/>
          </cell>
          <cell r="C42" t="str">
            <v/>
          </cell>
          <cell r="D42">
            <v>4</v>
          </cell>
          <cell r="E42">
            <v>4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</row>
        <row r="43">
          <cell r="B43" t="str">
            <v/>
          </cell>
          <cell r="C43" t="str">
            <v/>
          </cell>
          <cell r="D43">
            <v>4</v>
          </cell>
          <cell r="E43">
            <v>5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</row>
        <row r="44">
          <cell r="B44" t="str">
            <v/>
          </cell>
          <cell r="C44" t="str">
            <v/>
          </cell>
          <cell r="D44">
            <v>4</v>
          </cell>
          <cell r="E44">
            <v>6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H47" t="str">
            <v>Klaipėda, Lengvosios atletikos maniežas</v>
          </cell>
        </row>
        <row r="49">
          <cell r="H49" t="str">
            <v>60m bėgimas vyrams</v>
          </cell>
        </row>
        <row r="50">
          <cell r="G50" t="str">
            <v>60m v</v>
          </cell>
        </row>
        <row r="51">
          <cell r="G51" t="str">
            <v xml:space="preserve">5 bėgimas iš </v>
          </cell>
          <cell r="H51" t="str">
            <v>5 bėgimas iš  8</v>
          </cell>
        </row>
        <row r="52">
          <cell r="E52" t="str">
            <v>Startas:</v>
          </cell>
          <cell r="F52">
            <v>0.65000000000000513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SB/PB</v>
          </cell>
        </row>
        <row r="54">
          <cell r="B54" t="str">
            <v/>
          </cell>
          <cell r="C54" t="str">
            <v/>
          </cell>
          <cell r="D54">
            <v>5</v>
          </cell>
          <cell r="E54">
            <v>1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</row>
        <row r="55">
          <cell r="B55" t="str">
            <v/>
          </cell>
          <cell r="C55" t="str">
            <v/>
          </cell>
          <cell r="D55">
            <v>5</v>
          </cell>
          <cell r="E55">
            <v>2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</row>
        <row r="56">
          <cell r="B56" t="str">
            <v/>
          </cell>
          <cell r="C56" t="str">
            <v/>
          </cell>
          <cell r="D56">
            <v>5</v>
          </cell>
          <cell r="E56">
            <v>3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</row>
        <row r="57">
          <cell r="B57" t="str">
            <v/>
          </cell>
          <cell r="C57" t="str">
            <v/>
          </cell>
          <cell r="D57">
            <v>5</v>
          </cell>
          <cell r="E57">
            <v>4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</row>
        <row r="58">
          <cell r="B58" t="str">
            <v/>
          </cell>
          <cell r="C58" t="str">
            <v/>
          </cell>
          <cell r="D58">
            <v>5</v>
          </cell>
          <cell r="E58">
            <v>5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</row>
        <row r="59">
          <cell r="B59" t="str">
            <v/>
          </cell>
          <cell r="C59" t="str">
            <v/>
          </cell>
          <cell r="D59">
            <v>5</v>
          </cell>
          <cell r="E59">
            <v>6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</row>
        <row r="61">
          <cell r="G61" t="str">
            <v xml:space="preserve">6 bėgimas iš </v>
          </cell>
          <cell r="H61" t="str">
            <v>6 bėgimas iš  8</v>
          </cell>
        </row>
        <row r="62">
          <cell r="E62" t="str">
            <v>Startas:</v>
          </cell>
          <cell r="F62">
            <v>0.6527777777777829</v>
          </cell>
        </row>
        <row r="63">
          <cell r="B63" t="str">
            <v>Vt viso</v>
          </cell>
          <cell r="C63" t="str">
            <v>bėg/vt</v>
          </cell>
          <cell r="D63" t="str">
            <v>beg</v>
          </cell>
          <cell r="E63" t="str">
            <v>Takas</v>
          </cell>
          <cell r="F63" t="str">
            <v>St Nr</v>
          </cell>
          <cell r="G63" t="str">
            <v>ID</v>
          </cell>
          <cell r="H63" t="str">
            <v>Dalyvis</v>
          </cell>
          <cell r="I63" t="str">
            <v>Gim. data</v>
          </cell>
          <cell r="J63" t="str">
            <v>Komanda</v>
          </cell>
          <cell r="K63" t="str">
            <v>Rez</v>
          </cell>
          <cell r="L63" t="str">
            <v>SB</v>
          </cell>
          <cell r="M63" t="str">
            <v>PB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SB/PB</v>
          </cell>
        </row>
        <row r="64">
          <cell r="B64" t="str">
            <v/>
          </cell>
          <cell r="C64" t="str">
            <v/>
          </cell>
          <cell r="D64">
            <v>6</v>
          </cell>
          <cell r="E64">
            <v>1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</row>
        <row r="65">
          <cell r="B65" t="str">
            <v/>
          </cell>
          <cell r="C65" t="str">
            <v/>
          </cell>
          <cell r="D65">
            <v>6</v>
          </cell>
          <cell r="E65">
            <v>2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</row>
        <row r="66">
          <cell r="B66" t="str">
            <v/>
          </cell>
          <cell r="C66" t="str">
            <v/>
          </cell>
          <cell r="D66">
            <v>6</v>
          </cell>
          <cell r="E66">
            <v>3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</row>
        <row r="67">
          <cell r="B67" t="str">
            <v/>
          </cell>
          <cell r="C67" t="str">
            <v/>
          </cell>
          <cell r="D67">
            <v>6</v>
          </cell>
          <cell r="E67">
            <v>4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</row>
        <row r="68">
          <cell r="B68" t="str">
            <v/>
          </cell>
          <cell r="C68" t="str">
            <v/>
          </cell>
          <cell r="D68">
            <v>6</v>
          </cell>
          <cell r="E68">
            <v>5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</row>
        <row r="69">
          <cell r="B69" t="str">
            <v/>
          </cell>
          <cell r="C69" t="str">
            <v/>
          </cell>
          <cell r="D69">
            <v>6</v>
          </cell>
          <cell r="E69">
            <v>6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</row>
        <row r="71">
          <cell r="G71" t="str">
            <v xml:space="preserve">7 bėgimas iš </v>
          </cell>
          <cell r="H71" t="str">
            <v>7 bėgimas iš  8</v>
          </cell>
        </row>
        <row r="72">
          <cell r="E72" t="str">
            <v>Startas:</v>
          </cell>
          <cell r="F72">
            <v>0.65555555555556067</v>
          </cell>
        </row>
        <row r="73">
          <cell r="B73" t="str">
            <v>Vt viso</v>
          </cell>
          <cell r="C73" t="str">
            <v>bėg/vt</v>
          </cell>
          <cell r="D73" t="str">
            <v>beg</v>
          </cell>
          <cell r="E73" t="str">
            <v>Takas</v>
          </cell>
          <cell r="F73" t="str">
            <v>St Nr</v>
          </cell>
          <cell r="G73" t="str">
            <v>ID</v>
          </cell>
          <cell r="H73" t="str">
            <v>Dalyvis</v>
          </cell>
          <cell r="I73" t="str">
            <v>Gim. data</v>
          </cell>
          <cell r="J73" t="str">
            <v>Komanda</v>
          </cell>
          <cell r="K73" t="str">
            <v>Rez</v>
          </cell>
          <cell r="L73" t="str">
            <v>SB</v>
          </cell>
          <cell r="M73" t="str">
            <v>PB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SB/PB</v>
          </cell>
        </row>
        <row r="74">
          <cell r="B74" t="str">
            <v/>
          </cell>
          <cell r="C74" t="str">
            <v/>
          </cell>
          <cell r="D74">
            <v>7</v>
          </cell>
          <cell r="E74">
            <v>1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</row>
        <row r="75">
          <cell r="B75" t="str">
            <v/>
          </cell>
          <cell r="C75" t="str">
            <v/>
          </cell>
          <cell r="D75">
            <v>7</v>
          </cell>
          <cell r="E75">
            <v>2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</row>
        <row r="76">
          <cell r="B76" t="str">
            <v/>
          </cell>
          <cell r="C76" t="str">
            <v/>
          </cell>
          <cell r="D76">
            <v>7</v>
          </cell>
          <cell r="E76">
            <v>3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</row>
        <row r="77">
          <cell r="B77" t="str">
            <v/>
          </cell>
          <cell r="C77" t="str">
            <v/>
          </cell>
          <cell r="D77">
            <v>7</v>
          </cell>
          <cell r="E77">
            <v>4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</row>
        <row r="78">
          <cell r="B78" t="str">
            <v/>
          </cell>
          <cell r="C78" t="str">
            <v/>
          </cell>
          <cell r="D78">
            <v>7</v>
          </cell>
          <cell r="E78">
            <v>5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</row>
        <row r="79">
          <cell r="B79" t="str">
            <v/>
          </cell>
          <cell r="C79" t="str">
            <v/>
          </cell>
          <cell r="D79">
            <v>7</v>
          </cell>
          <cell r="E79">
            <v>6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</row>
        <row r="81">
          <cell r="G81" t="str">
            <v xml:space="preserve">8 bėgimas iš </v>
          </cell>
          <cell r="H81" t="str">
            <v>8 bėgimas iš  8</v>
          </cell>
        </row>
        <row r="82">
          <cell r="E82" t="str">
            <v>Startas:</v>
          </cell>
          <cell r="F82">
            <v>0.65833333333333843</v>
          </cell>
        </row>
        <row r="83">
          <cell r="B83" t="str">
            <v>Vt viso</v>
          </cell>
          <cell r="C83" t="str">
            <v>bėg/vt</v>
          </cell>
          <cell r="D83" t="str">
            <v>beg</v>
          </cell>
          <cell r="E83" t="str">
            <v>Takas</v>
          </cell>
          <cell r="F83" t="str">
            <v>St Nr</v>
          </cell>
          <cell r="G83" t="str">
            <v>ID</v>
          </cell>
          <cell r="H83" t="str">
            <v>Dalyvis</v>
          </cell>
          <cell r="I83" t="str">
            <v>Gim. data</v>
          </cell>
          <cell r="J83" t="str">
            <v>Komanda</v>
          </cell>
          <cell r="K83" t="str">
            <v>Rez</v>
          </cell>
          <cell r="L83" t="str">
            <v>SB</v>
          </cell>
          <cell r="M83" t="str">
            <v>PB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 t="str">
            <v>SB/PB</v>
          </cell>
        </row>
        <row r="84">
          <cell r="B84" t="str">
            <v/>
          </cell>
          <cell r="C84" t="str">
            <v/>
          </cell>
          <cell r="D84">
            <v>8</v>
          </cell>
          <cell r="E84">
            <v>1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</row>
        <row r="85">
          <cell r="B85" t="str">
            <v/>
          </cell>
          <cell r="C85" t="str">
            <v/>
          </cell>
          <cell r="D85">
            <v>8</v>
          </cell>
          <cell r="E85">
            <v>2</v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</row>
        <row r="86">
          <cell r="B86" t="str">
            <v/>
          </cell>
          <cell r="C86" t="str">
            <v/>
          </cell>
          <cell r="D86">
            <v>8</v>
          </cell>
          <cell r="E86">
            <v>3</v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</row>
        <row r="87">
          <cell r="B87" t="str">
            <v/>
          </cell>
          <cell r="C87" t="str">
            <v/>
          </cell>
          <cell r="D87">
            <v>8</v>
          </cell>
          <cell r="E87">
            <v>4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</row>
        <row r="88">
          <cell r="B88" t="str">
            <v/>
          </cell>
          <cell r="C88" t="str">
            <v/>
          </cell>
          <cell r="D88">
            <v>8</v>
          </cell>
          <cell r="E88">
            <v>5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</row>
        <row r="89">
          <cell r="B89" t="str">
            <v/>
          </cell>
          <cell r="C89" t="str">
            <v/>
          </cell>
          <cell r="D89">
            <v>8</v>
          </cell>
          <cell r="E89">
            <v>6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</row>
      </sheetData>
      <sheetData sheetId="19"/>
      <sheetData sheetId="20">
        <row r="9">
          <cell r="B9" t="str">
            <v/>
          </cell>
          <cell r="C9" t="str">
            <v/>
          </cell>
          <cell r="D9">
            <v>1</v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</row>
        <row r="10">
          <cell r="B10" t="str">
            <v/>
          </cell>
          <cell r="C10" t="str">
            <v/>
          </cell>
          <cell r="D10">
            <v>1</v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</row>
        <row r="11">
          <cell r="B11" t="str">
            <v/>
          </cell>
          <cell r="C11" t="str">
            <v/>
          </cell>
          <cell r="D11">
            <v>1</v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</row>
        <row r="12">
          <cell r="B12" t="str">
            <v/>
          </cell>
          <cell r="C12" t="str">
            <v/>
          </cell>
          <cell r="D12">
            <v>1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</row>
        <row r="13">
          <cell r="B13" t="str">
            <v/>
          </cell>
          <cell r="C13" t="str">
            <v/>
          </cell>
          <cell r="D13">
            <v>1</v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</row>
        <row r="14">
          <cell r="B14" t="str">
            <v/>
          </cell>
          <cell r="C14" t="str">
            <v/>
          </cell>
          <cell r="D14">
            <v>1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</row>
        <row r="15">
          <cell r="B15" t="str">
            <v/>
          </cell>
          <cell r="C15" t="str">
            <v/>
          </cell>
          <cell r="D15">
            <v>1</v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</row>
        <row r="16">
          <cell r="B16" t="str">
            <v/>
          </cell>
          <cell r="C16" t="str">
            <v/>
          </cell>
          <cell r="D16">
            <v>1</v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</row>
        <row r="18">
          <cell r="F18" t="str">
            <v xml:space="preserve">2 bėgimas iš </v>
          </cell>
          <cell r="G18" t="str">
            <v>2 bėgimas iš  6</v>
          </cell>
        </row>
        <row r="19">
          <cell r="E19">
            <v>0.58055555555555483</v>
          </cell>
        </row>
        <row r="20">
          <cell r="B20" t="str">
            <v>Vt viso</v>
          </cell>
          <cell r="C20" t="str">
            <v>bėg/vt</v>
          </cell>
          <cell r="D20" t="str">
            <v>beg</v>
          </cell>
          <cell r="E20" t="str">
            <v>St Nr</v>
          </cell>
          <cell r="F20" t="str">
            <v>ID</v>
          </cell>
          <cell r="G20" t="str">
            <v>Dalyvis</v>
          </cell>
          <cell r="H20" t="str">
            <v>Gim. data</v>
          </cell>
          <cell r="I20" t="str">
            <v>Komanda</v>
          </cell>
          <cell r="J20" t="str">
            <v>Rez</v>
          </cell>
          <cell r="K20" t="str">
            <v>SB</v>
          </cell>
          <cell r="L20" t="str">
            <v>PB</v>
          </cell>
          <cell r="Q20" t="str">
            <v>SB/PB</v>
          </cell>
        </row>
        <row r="21">
          <cell r="B21" t="str">
            <v/>
          </cell>
          <cell r="C21" t="str">
            <v/>
          </cell>
          <cell r="D21">
            <v>2</v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B22" t="str">
            <v/>
          </cell>
          <cell r="C22" t="str">
            <v/>
          </cell>
          <cell r="D22">
            <v>2</v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B23" t="str">
            <v/>
          </cell>
          <cell r="C23" t="str">
            <v/>
          </cell>
          <cell r="D23">
            <v>2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B24" t="str">
            <v/>
          </cell>
          <cell r="C24" t="str">
            <v/>
          </cell>
          <cell r="D24">
            <v>2</v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B25" t="str">
            <v/>
          </cell>
          <cell r="C25" t="str">
            <v/>
          </cell>
          <cell r="D25">
            <v>2</v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</row>
        <row r="26">
          <cell r="B26" t="str">
            <v/>
          </cell>
          <cell r="C26" t="str">
            <v/>
          </cell>
          <cell r="D26">
            <v>2</v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B27" t="str">
            <v/>
          </cell>
          <cell r="C27" t="str">
            <v/>
          </cell>
          <cell r="D27">
            <v>2</v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</row>
        <row r="28">
          <cell r="B28" t="str">
            <v/>
          </cell>
          <cell r="C28" t="str">
            <v/>
          </cell>
          <cell r="D28">
            <v>2</v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</row>
        <row r="30">
          <cell r="F30" t="str">
            <v xml:space="preserve">3 bėgimas iš </v>
          </cell>
          <cell r="G30" t="str">
            <v>3 bėgimas iš  6</v>
          </cell>
        </row>
        <row r="31">
          <cell r="E31">
            <v>0.58472222222222148</v>
          </cell>
        </row>
        <row r="32">
          <cell r="B32" t="str">
            <v>Vt viso</v>
          </cell>
          <cell r="C32" t="str">
            <v>bėg/vt</v>
          </cell>
          <cell r="D32" t="str">
            <v>beg</v>
          </cell>
          <cell r="E32" t="str">
            <v>St Nr</v>
          </cell>
          <cell r="F32" t="str">
            <v>ID</v>
          </cell>
          <cell r="G32" t="str">
            <v>Dalyvis</v>
          </cell>
          <cell r="H32" t="str">
            <v>Gim. data</v>
          </cell>
          <cell r="I32" t="str">
            <v>Komanda</v>
          </cell>
          <cell r="J32" t="str">
            <v>Rez</v>
          </cell>
          <cell r="K32" t="str">
            <v>SB</v>
          </cell>
          <cell r="L32" t="str">
            <v>PB</v>
          </cell>
          <cell r="Q32" t="str">
            <v>SB/PB</v>
          </cell>
        </row>
        <row r="33">
          <cell r="B33" t="str">
            <v/>
          </cell>
          <cell r="C33" t="str">
            <v/>
          </cell>
          <cell r="D33">
            <v>3</v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</row>
        <row r="34">
          <cell r="B34" t="str">
            <v/>
          </cell>
          <cell r="C34" t="str">
            <v/>
          </cell>
          <cell r="D34">
            <v>3</v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B35" t="str">
            <v/>
          </cell>
          <cell r="C35" t="str">
            <v/>
          </cell>
          <cell r="D35">
            <v>3</v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</row>
        <row r="36">
          <cell r="B36" t="str">
            <v/>
          </cell>
          <cell r="C36" t="str">
            <v/>
          </cell>
          <cell r="D36">
            <v>3</v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</row>
        <row r="37">
          <cell r="B37" t="str">
            <v/>
          </cell>
          <cell r="C37" t="str">
            <v/>
          </cell>
          <cell r="D37">
            <v>3</v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</row>
        <row r="38">
          <cell r="B38" t="str">
            <v/>
          </cell>
          <cell r="C38" t="str">
            <v/>
          </cell>
          <cell r="D38">
            <v>3</v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>
            <v>3</v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>
            <v>3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H47" t="str">
            <v>Klaipėda, Lengvosios atletikos maniežas</v>
          </cell>
        </row>
        <row r="49">
          <cell r="G49" t="str">
            <v>800m bėgimas moterims</v>
          </cell>
        </row>
        <row r="51">
          <cell r="F51" t="str">
            <v xml:space="preserve">4 bėgimas iš </v>
          </cell>
          <cell r="G51" t="str">
            <v>4 bėgimas iš  6</v>
          </cell>
        </row>
        <row r="52">
          <cell r="E52">
            <v>0.58888888888888813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St Nr</v>
          </cell>
          <cell r="F53" t="str">
            <v>ID</v>
          </cell>
          <cell r="G53" t="str">
            <v>Dalyvis</v>
          </cell>
          <cell r="H53" t="str">
            <v>Gim. data</v>
          </cell>
          <cell r="I53" t="str">
            <v>Komanda</v>
          </cell>
          <cell r="J53" t="str">
            <v>Rez</v>
          </cell>
          <cell r="K53" t="str">
            <v>SB</v>
          </cell>
          <cell r="L53" t="str">
            <v>PB</v>
          </cell>
          <cell r="Q53" t="str">
            <v>SB/PB</v>
          </cell>
        </row>
        <row r="54">
          <cell r="B54" t="str">
            <v/>
          </cell>
          <cell r="C54" t="str">
            <v/>
          </cell>
          <cell r="D54">
            <v>4</v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</row>
        <row r="55">
          <cell r="B55" t="str">
            <v/>
          </cell>
          <cell r="C55" t="str">
            <v/>
          </cell>
          <cell r="D55">
            <v>4</v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</row>
        <row r="56">
          <cell r="B56" t="str">
            <v/>
          </cell>
          <cell r="C56" t="str">
            <v/>
          </cell>
          <cell r="D56">
            <v>4</v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</row>
        <row r="57">
          <cell r="B57" t="str">
            <v/>
          </cell>
          <cell r="C57" t="str">
            <v/>
          </cell>
          <cell r="D57">
            <v>4</v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</row>
        <row r="58">
          <cell r="B58" t="str">
            <v/>
          </cell>
          <cell r="C58" t="str">
            <v/>
          </cell>
          <cell r="D58">
            <v>4</v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</row>
        <row r="59">
          <cell r="B59" t="str">
            <v/>
          </cell>
          <cell r="C59" t="str">
            <v/>
          </cell>
          <cell r="D59">
            <v>4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</row>
        <row r="60">
          <cell r="B60" t="str">
            <v/>
          </cell>
          <cell r="C60" t="str">
            <v/>
          </cell>
          <cell r="D60">
            <v>4</v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</row>
        <row r="61">
          <cell r="B61" t="str">
            <v/>
          </cell>
          <cell r="C61" t="str">
            <v/>
          </cell>
          <cell r="D61">
            <v>4</v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</row>
        <row r="63">
          <cell r="F63" t="str">
            <v xml:space="preserve">5 bėgimas iš </v>
          </cell>
          <cell r="G63" t="str">
            <v>5 bėgimas iš  6</v>
          </cell>
        </row>
        <row r="64">
          <cell r="E64">
            <v>0.59305555555555478</v>
          </cell>
        </row>
        <row r="65">
          <cell r="B65" t="str">
            <v>Vt viso</v>
          </cell>
          <cell r="C65" t="str">
            <v>bėg/vt</v>
          </cell>
          <cell r="D65" t="str">
            <v>beg</v>
          </cell>
          <cell r="E65" t="str">
            <v>St Nr</v>
          </cell>
          <cell r="F65" t="str">
            <v>ID</v>
          </cell>
          <cell r="G65" t="str">
            <v>Dalyvis</v>
          </cell>
          <cell r="H65" t="str">
            <v>Gim. data</v>
          </cell>
          <cell r="I65" t="str">
            <v>Komanda</v>
          </cell>
          <cell r="J65" t="str">
            <v>Rez</v>
          </cell>
          <cell r="K65" t="str">
            <v>SB</v>
          </cell>
          <cell r="L65" t="str">
            <v>PB</v>
          </cell>
          <cell r="Q65" t="str">
            <v>SB/PB</v>
          </cell>
        </row>
        <row r="66">
          <cell r="B66" t="str">
            <v/>
          </cell>
          <cell r="C66" t="str">
            <v/>
          </cell>
          <cell r="D66">
            <v>5</v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</row>
        <row r="67">
          <cell r="B67" t="str">
            <v/>
          </cell>
          <cell r="C67" t="str">
            <v/>
          </cell>
          <cell r="D67">
            <v>5</v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</row>
        <row r="68">
          <cell r="B68" t="str">
            <v/>
          </cell>
          <cell r="C68" t="str">
            <v/>
          </cell>
          <cell r="D68">
            <v>5</v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B69" t="str">
            <v/>
          </cell>
          <cell r="C69" t="str">
            <v/>
          </cell>
          <cell r="D69">
            <v>5</v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</row>
        <row r="70">
          <cell r="B70" t="str">
            <v/>
          </cell>
          <cell r="C70" t="str">
            <v/>
          </cell>
          <cell r="D70">
            <v>5</v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</row>
        <row r="71">
          <cell r="B71" t="str">
            <v/>
          </cell>
          <cell r="C71" t="str">
            <v/>
          </cell>
          <cell r="D71">
            <v>5</v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</row>
        <row r="72">
          <cell r="B72" t="str">
            <v/>
          </cell>
          <cell r="C72" t="str">
            <v/>
          </cell>
          <cell r="D72">
            <v>5</v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</row>
        <row r="73">
          <cell r="B73" t="str">
            <v/>
          </cell>
          <cell r="C73" t="str">
            <v/>
          </cell>
          <cell r="D73">
            <v>5</v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</row>
        <row r="75">
          <cell r="F75" t="str">
            <v xml:space="preserve">6 bėgimas iš </v>
          </cell>
          <cell r="G75" t="str">
            <v>6 bėgimas iš  6</v>
          </cell>
        </row>
        <row r="76">
          <cell r="E76">
            <v>0.59722222222222143</v>
          </cell>
        </row>
        <row r="77">
          <cell r="B77" t="str">
            <v>Vt viso</v>
          </cell>
          <cell r="C77" t="str">
            <v>bėg/vt</v>
          </cell>
          <cell r="D77" t="str">
            <v>beg</v>
          </cell>
          <cell r="E77" t="str">
            <v>St Nr</v>
          </cell>
          <cell r="F77" t="str">
            <v>ID</v>
          </cell>
          <cell r="G77" t="str">
            <v>Dalyvis</v>
          </cell>
          <cell r="H77" t="str">
            <v>Gim. data</v>
          </cell>
          <cell r="I77" t="str">
            <v>Komanda</v>
          </cell>
          <cell r="J77" t="str">
            <v>Rez</v>
          </cell>
          <cell r="K77" t="str">
            <v>SB</v>
          </cell>
          <cell r="L77" t="str">
            <v>PB</v>
          </cell>
          <cell r="Q77" t="str">
            <v>SB/PB</v>
          </cell>
        </row>
        <row r="78">
          <cell r="B78" t="str">
            <v/>
          </cell>
          <cell r="C78" t="str">
            <v/>
          </cell>
          <cell r="D78">
            <v>6</v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</row>
        <row r="79">
          <cell r="B79" t="str">
            <v/>
          </cell>
          <cell r="C79" t="str">
            <v/>
          </cell>
          <cell r="D79">
            <v>6</v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</row>
        <row r="80">
          <cell r="B80" t="str">
            <v/>
          </cell>
          <cell r="C80" t="str">
            <v/>
          </cell>
          <cell r="D80">
            <v>6</v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</row>
        <row r="81">
          <cell r="B81" t="str">
            <v/>
          </cell>
          <cell r="C81" t="str">
            <v/>
          </cell>
          <cell r="D81">
            <v>6</v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</row>
        <row r="82">
          <cell r="B82" t="str">
            <v/>
          </cell>
          <cell r="C82" t="str">
            <v/>
          </cell>
          <cell r="D82">
            <v>6</v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</row>
        <row r="83">
          <cell r="B83" t="str">
            <v/>
          </cell>
          <cell r="C83" t="str">
            <v/>
          </cell>
          <cell r="D83">
            <v>6</v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</row>
        <row r="84">
          <cell r="B84" t="str">
            <v/>
          </cell>
          <cell r="C84" t="str">
            <v/>
          </cell>
          <cell r="D84">
            <v>6</v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</row>
        <row r="85">
          <cell r="B85" t="str">
            <v/>
          </cell>
          <cell r="C85" t="str">
            <v/>
          </cell>
          <cell r="D85">
            <v>6</v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</sheetData>
      <sheetData sheetId="21">
        <row r="9">
          <cell r="B9" t="str">
            <v/>
          </cell>
          <cell r="C9" t="str">
            <v/>
          </cell>
          <cell r="D9">
            <v>1</v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</row>
        <row r="10">
          <cell r="B10" t="str">
            <v/>
          </cell>
          <cell r="C10" t="str">
            <v/>
          </cell>
          <cell r="D10">
            <v>1</v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</row>
        <row r="11">
          <cell r="B11" t="str">
            <v/>
          </cell>
          <cell r="C11" t="str">
            <v/>
          </cell>
          <cell r="D11">
            <v>1</v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</row>
        <row r="12">
          <cell r="B12" t="str">
            <v/>
          </cell>
          <cell r="C12" t="str">
            <v/>
          </cell>
          <cell r="D12">
            <v>1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</row>
        <row r="13">
          <cell r="B13" t="str">
            <v/>
          </cell>
          <cell r="C13" t="str">
            <v/>
          </cell>
          <cell r="D13">
            <v>1</v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</row>
        <row r="14">
          <cell r="B14" t="str">
            <v/>
          </cell>
          <cell r="C14" t="str">
            <v/>
          </cell>
          <cell r="D14">
            <v>1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</row>
        <row r="15">
          <cell r="B15" t="str">
            <v/>
          </cell>
          <cell r="C15" t="str">
            <v/>
          </cell>
          <cell r="D15">
            <v>1</v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</row>
        <row r="16">
          <cell r="B16" t="str">
            <v/>
          </cell>
          <cell r="C16" t="str">
            <v/>
          </cell>
          <cell r="D16">
            <v>1</v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</row>
        <row r="18">
          <cell r="F18" t="str">
            <v xml:space="preserve">2 bėgimas iš </v>
          </cell>
          <cell r="G18" t="str">
            <v>2 bėgimas iš  6</v>
          </cell>
        </row>
        <row r="19">
          <cell r="E19">
            <v>0.59444444444444366</v>
          </cell>
        </row>
        <row r="20">
          <cell r="B20" t="str">
            <v>Vt viso</v>
          </cell>
          <cell r="C20" t="str">
            <v>bėg/vt</v>
          </cell>
          <cell r="D20" t="str">
            <v>beg</v>
          </cell>
          <cell r="E20" t="str">
            <v>St Nr</v>
          </cell>
          <cell r="F20" t="str">
            <v>ID</v>
          </cell>
          <cell r="G20" t="str">
            <v>Dalyvis</v>
          </cell>
          <cell r="H20" t="str">
            <v>Gim. data</v>
          </cell>
          <cell r="I20" t="str">
            <v>Komanda</v>
          </cell>
          <cell r="J20" t="str">
            <v>Rez</v>
          </cell>
          <cell r="K20" t="str">
            <v>SB</v>
          </cell>
          <cell r="L20" t="str">
            <v>PB</v>
          </cell>
          <cell r="Q20" t="str">
            <v>SB/PB</v>
          </cell>
        </row>
        <row r="21">
          <cell r="B21" t="str">
            <v/>
          </cell>
          <cell r="C21" t="str">
            <v/>
          </cell>
          <cell r="D21">
            <v>2</v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B22" t="str">
            <v/>
          </cell>
          <cell r="C22" t="str">
            <v/>
          </cell>
          <cell r="D22">
            <v>2</v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B23" t="str">
            <v/>
          </cell>
          <cell r="C23" t="str">
            <v/>
          </cell>
          <cell r="D23">
            <v>2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B24" t="str">
            <v/>
          </cell>
          <cell r="C24" t="str">
            <v/>
          </cell>
          <cell r="D24">
            <v>2</v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B25" t="str">
            <v/>
          </cell>
          <cell r="C25" t="str">
            <v/>
          </cell>
          <cell r="D25">
            <v>2</v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</row>
        <row r="26">
          <cell r="B26" t="str">
            <v/>
          </cell>
          <cell r="C26" t="str">
            <v/>
          </cell>
          <cell r="D26">
            <v>2</v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B27" t="str">
            <v/>
          </cell>
          <cell r="C27" t="str">
            <v/>
          </cell>
          <cell r="D27">
            <v>2</v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</row>
        <row r="28">
          <cell r="B28" t="str">
            <v/>
          </cell>
          <cell r="C28" t="str">
            <v/>
          </cell>
          <cell r="D28">
            <v>2</v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</row>
        <row r="30">
          <cell r="F30" t="str">
            <v xml:space="preserve">3 bėgimas iš </v>
          </cell>
          <cell r="G30" t="str">
            <v>3 bėgimas iš  6</v>
          </cell>
        </row>
        <row r="31">
          <cell r="E31">
            <v>0.59861111111111032</v>
          </cell>
        </row>
        <row r="32">
          <cell r="B32" t="str">
            <v>Vt viso</v>
          </cell>
          <cell r="C32" t="str">
            <v>bėg/vt</v>
          </cell>
          <cell r="D32" t="str">
            <v>beg</v>
          </cell>
          <cell r="E32" t="str">
            <v>St Nr</v>
          </cell>
          <cell r="F32" t="str">
            <v>ID</v>
          </cell>
          <cell r="G32" t="str">
            <v>Dalyvis</v>
          </cell>
          <cell r="H32" t="str">
            <v>Gim. data</v>
          </cell>
          <cell r="I32" t="str">
            <v>Komanda</v>
          </cell>
          <cell r="J32" t="str">
            <v>Rez</v>
          </cell>
          <cell r="K32" t="str">
            <v>SB</v>
          </cell>
          <cell r="L32" t="str">
            <v>PB</v>
          </cell>
          <cell r="Q32" t="str">
            <v>SB/PB</v>
          </cell>
        </row>
        <row r="33">
          <cell r="B33" t="str">
            <v/>
          </cell>
          <cell r="C33" t="str">
            <v/>
          </cell>
          <cell r="D33">
            <v>3</v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</row>
        <row r="34">
          <cell r="B34" t="str">
            <v/>
          </cell>
          <cell r="C34" t="str">
            <v/>
          </cell>
          <cell r="D34">
            <v>3</v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B35" t="str">
            <v/>
          </cell>
          <cell r="C35" t="str">
            <v/>
          </cell>
          <cell r="D35">
            <v>3</v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</row>
        <row r="36">
          <cell r="B36" t="str">
            <v/>
          </cell>
          <cell r="C36" t="str">
            <v/>
          </cell>
          <cell r="D36">
            <v>3</v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</row>
        <row r="37">
          <cell r="B37" t="str">
            <v/>
          </cell>
          <cell r="C37" t="str">
            <v/>
          </cell>
          <cell r="D37">
            <v>3</v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</row>
        <row r="38">
          <cell r="B38" t="str">
            <v/>
          </cell>
          <cell r="C38" t="str">
            <v/>
          </cell>
          <cell r="D38">
            <v>3</v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>
            <v>3</v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>
            <v>3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H47" t="str">
            <v>Klaipėda, Lengvosios atletikos maniežas</v>
          </cell>
        </row>
        <row r="49">
          <cell r="G49" t="str">
            <v>800m bėgimas vyrams</v>
          </cell>
        </row>
        <row r="51">
          <cell r="F51" t="str">
            <v xml:space="preserve">4 bėgimas iš </v>
          </cell>
          <cell r="G51" t="str">
            <v>4 bėgimas iš  6</v>
          </cell>
        </row>
        <row r="52">
          <cell r="E52">
            <v>0.60277777777777697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St Nr</v>
          </cell>
          <cell r="F53" t="str">
            <v>ID</v>
          </cell>
          <cell r="G53" t="str">
            <v>Dalyvis</v>
          </cell>
          <cell r="H53" t="str">
            <v>Gim. data</v>
          </cell>
          <cell r="I53" t="str">
            <v>Komanda</v>
          </cell>
          <cell r="J53" t="str">
            <v>Rez</v>
          </cell>
          <cell r="K53" t="str">
            <v>SB</v>
          </cell>
          <cell r="L53" t="str">
            <v>PB</v>
          </cell>
          <cell r="Q53" t="str">
            <v>SB/PB</v>
          </cell>
        </row>
        <row r="54">
          <cell r="B54" t="str">
            <v/>
          </cell>
          <cell r="C54" t="str">
            <v/>
          </cell>
          <cell r="D54">
            <v>4</v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</row>
        <row r="55">
          <cell r="B55" t="str">
            <v/>
          </cell>
          <cell r="C55" t="str">
            <v/>
          </cell>
          <cell r="D55">
            <v>4</v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</row>
        <row r="56">
          <cell r="B56" t="str">
            <v/>
          </cell>
          <cell r="C56" t="str">
            <v/>
          </cell>
          <cell r="D56">
            <v>4</v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</row>
        <row r="57">
          <cell r="B57" t="str">
            <v/>
          </cell>
          <cell r="C57" t="str">
            <v/>
          </cell>
          <cell r="D57">
            <v>4</v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</row>
        <row r="58">
          <cell r="B58" t="str">
            <v/>
          </cell>
          <cell r="C58" t="str">
            <v/>
          </cell>
          <cell r="D58">
            <v>4</v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</row>
        <row r="59">
          <cell r="B59" t="str">
            <v/>
          </cell>
          <cell r="C59" t="str">
            <v/>
          </cell>
          <cell r="D59">
            <v>4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</row>
        <row r="60">
          <cell r="B60" t="str">
            <v/>
          </cell>
          <cell r="C60" t="str">
            <v/>
          </cell>
          <cell r="D60">
            <v>4</v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</row>
        <row r="61">
          <cell r="B61" t="str">
            <v/>
          </cell>
          <cell r="C61" t="str">
            <v/>
          </cell>
          <cell r="D61">
            <v>4</v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</row>
        <row r="63">
          <cell r="F63" t="str">
            <v xml:space="preserve">5 bėgimas iš </v>
          </cell>
          <cell r="G63" t="str">
            <v>5 bėgimas iš  6</v>
          </cell>
        </row>
        <row r="64">
          <cell r="E64">
            <v>0.60694444444444362</v>
          </cell>
        </row>
        <row r="65">
          <cell r="B65" t="str">
            <v>Vt viso</v>
          </cell>
          <cell r="C65" t="str">
            <v>bėg/vt</v>
          </cell>
          <cell r="D65" t="str">
            <v>beg</v>
          </cell>
          <cell r="E65" t="str">
            <v>St Nr</v>
          </cell>
          <cell r="F65" t="str">
            <v>ID</v>
          </cell>
          <cell r="G65" t="str">
            <v>Dalyvis</v>
          </cell>
          <cell r="H65" t="str">
            <v>Gim. data</v>
          </cell>
          <cell r="I65" t="str">
            <v>Komanda</v>
          </cell>
          <cell r="J65" t="str">
            <v>Rez</v>
          </cell>
          <cell r="K65" t="str">
            <v>SB</v>
          </cell>
          <cell r="L65" t="str">
            <v>PB</v>
          </cell>
          <cell r="Q65" t="str">
            <v>SB/PB</v>
          </cell>
        </row>
        <row r="66">
          <cell r="B66" t="str">
            <v/>
          </cell>
          <cell r="C66" t="str">
            <v/>
          </cell>
          <cell r="D66">
            <v>5</v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</row>
        <row r="67">
          <cell r="B67" t="str">
            <v/>
          </cell>
          <cell r="C67" t="str">
            <v/>
          </cell>
          <cell r="D67">
            <v>5</v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</row>
        <row r="68">
          <cell r="B68" t="str">
            <v/>
          </cell>
          <cell r="C68" t="str">
            <v/>
          </cell>
          <cell r="D68">
            <v>5</v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B69" t="str">
            <v/>
          </cell>
          <cell r="C69" t="str">
            <v/>
          </cell>
          <cell r="D69">
            <v>5</v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</row>
        <row r="70">
          <cell r="B70" t="str">
            <v/>
          </cell>
          <cell r="C70" t="str">
            <v/>
          </cell>
          <cell r="D70">
            <v>5</v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</row>
        <row r="71">
          <cell r="B71" t="str">
            <v/>
          </cell>
          <cell r="C71" t="str">
            <v/>
          </cell>
          <cell r="D71">
            <v>5</v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</row>
        <row r="72">
          <cell r="B72" t="str">
            <v/>
          </cell>
          <cell r="C72" t="str">
            <v/>
          </cell>
          <cell r="D72">
            <v>5</v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</row>
        <row r="73">
          <cell r="B73" t="str">
            <v/>
          </cell>
          <cell r="C73" t="str">
            <v/>
          </cell>
          <cell r="D73">
            <v>5</v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</row>
        <row r="75">
          <cell r="F75" t="str">
            <v xml:space="preserve">6 bėgimas iš </v>
          </cell>
          <cell r="G75" t="str">
            <v>6 bėgimas iš  6</v>
          </cell>
        </row>
        <row r="76">
          <cell r="E76">
            <v>0.61111111111111027</v>
          </cell>
        </row>
        <row r="77">
          <cell r="B77" t="str">
            <v>Vt viso</v>
          </cell>
          <cell r="C77" t="str">
            <v>bėg/vt</v>
          </cell>
          <cell r="D77" t="str">
            <v>beg</v>
          </cell>
          <cell r="E77" t="str">
            <v>St Nr</v>
          </cell>
          <cell r="F77" t="str">
            <v>ID</v>
          </cell>
          <cell r="G77" t="str">
            <v>Dalyvis</v>
          </cell>
          <cell r="H77" t="str">
            <v>Gim. data</v>
          </cell>
          <cell r="I77" t="str">
            <v>Komanda</v>
          </cell>
          <cell r="J77" t="str">
            <v>Rez</v>
          </cell>
          <cell r="K77" t="str">
            <v>SB</v>
          </cell>
          <cell r="L77" t="str">
            <v>PB</v>
          </cell>
          <cell r="Q77" t="str">
            <v>SB/PB</v>
          </cell>
        </row>
        <row r="78">
          <cell r="B78" t="str">
            <v/>
          </cell>
          <cell r="C78" t="str">
            <v/>
          </cell>
          <cell r="D78">
            <v>6</v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</row>
        <row r="79">
          <cell r="B79" t="str">
            <v/>
          </cell>
          <cell r="C79" t="str">
            <v/>
          </cell>
          <cell r="D79">
            <v>6</v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</row>
        <row r="80">
          <cell r="B80" t="str">
            <v/>
          </cell>
          <cell r="C80" t="str">
            <v/>
          </cell>
          <cell r="D80">
            <v>6</v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</row>
        <row r="81">
          <cell r="B81" t="str">
            <v/>
          </cell>
          <cell r="C81" t="str">
            <v/>
          </cell>
          <cell r="D81">
            <v>6</v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</row>
        <row r="82">
          <cell r="B82" t="str">
            <v/>
          </cell>
          <cell r="C82" t="str">
            <v/>
          </cell>
          <cell r="D82">
            <v>6</v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</row>
        <row r="83">
          <cell r="B83" t="str">
            <v/>
          </cell>
          <cell r="C83" t="str">
            <v/>
          </cell>
          <cell r="D83">
            <v>6</v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</row>
        <row r="84">
          <cell r="B84" t="str">
            <v/>
          </cell>
          <cell r="C84" t="str">
            <v/>
          </cell>
          <cell r="D84">
            <v>6</v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</row>
        <row r="85">
          <cell r="B85" t="str">
            <v/>
          </cell>
          <cell r="C85" t="str">
            <v/>
          </cell>
          <cell r="D85">
            <v>6</v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</sheetData>
      <sheetData sheetId="22"/>
      <sheetData sheetId="23">
        <row r="9">
          <cell r="B9">
            <v>1</v>
          </cell>
          <cell r="C9" t="str">
            <v>1/1</v>
          </cell>
          <cell r="D9">
            <v>8</v>
          </cell>
          <cell r="E9" t="str">
            <v>v8</v>
          </cell>
          <cell r="F9" t="e">
            <v>#N/A</v>
          </cell>
          <cell r="G9" t="e">
            <v>#N/A</v>
          </cell>
          <cell r="H9" t="e">
            <v>#N/A</v>
          </cell>
          <cell r="I9">
            <v>6.9444444444444397E-3</v>
          </cell>
          <cell r="J9">
            <v>0</v>
          </cell>
        </row>
        <row r="10">
          <cell r="B10">
            <v>2</v>
          </cell>
          <cell r="C10" t="str">
            <v>1/2</v>
          </cell>
          <cell r="D10">
            <v>9</v>
          </cell>
          <cell r="E10" t="str">
            <v>v9</v>
          </cell>
          <cell r="F10" t="e">
            <v>#N/A</v>
          </cell>
          <cell r="G10" t="e">
            <v>#N/A</v>
          </cell>
          <cell r="H10" t="e">
            <v>#N/A</v>
          </cell>
          <cell r="I10">
            <v>7.1206018518518502E-3</v>
          </cell>
          <cell r="J10">
            <v>1.7615740740741046E-4</v>
          </cell>
        </row>
        <row r="11">
          <cell r="B11" t="str">
            <v/>
          </cell>
          <cell r="C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J11" t="str">
            <v/>
          </cell>
        </row>
        <row r="12">
          <cell r="B12" t="str">
            <v/>
          </cell>
          <cell r="C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J12" t="str">
            <v/>
          </cell>
        </row>
        <row r="13">
          <cell r="B13" t="str">
            <v/>
          </cell>
          <cell r="C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J13" t="str">
            <v/>
          </cell>
        </row>
        <row r="14">
          <cell r="B14" t="str">
            <v/>
          </cell>
          <cell r="C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J14" t="str">
            <v/>
          </cell>
        </row>
        <row r="15">
          <cell r="B15" t="str">
            <v/>
          </cell>
          <cell r="C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J15" t="str">
            <v/>
          </cell>
        </row>
        <row r="16">
          <cell r="B16" t="str">
            <v/>
          </cell>
          <cell r="C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J16" t="str">
            <v/>
          </cell>
        </row>
        <row r="17">
          <cell r="B17" t="str">
            <v/>
          </cell>
          <cell r="C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J17" t="str">
            <v/>
          </cell>
        </row>
        <row r="18">
          <cell r="B18" t="str">
            <v/>
          </cell>
          <cell r="C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J18" t="str">
            <v/>
          </cell>
        </row>
        <row r="19">
          <cell r="B19" t="str">
            <v/>
          </cell>
          <cell r="C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J19" t="str">
            <v/>
          </cell>
        </row>
        <row r="20">
          <cell r="B20" t="str">
            <v/>
          </cell>
          <cell r="C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J20" t="str">
            <v/>
          </cell>
        </row>
        <row r="21">
          <cell r="B21" t="str">
            <v/>
          </cell>
          <cell r="C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J21" t="str">
            <v/>
          </cell>
        </row>
        <row r="22">
          <cell r="B22" t="str">
            <v/>
          </cell>
          <cell r="C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J22" t="str">
            <v/>
          </cell>
        </row>
        <row r="23">
          <cell r="B23" t="str">
            <v/>
          </cell>
          <cell r="C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J23" t="str">
            <v/>
          </cell>
        </row>
        <row r="24">
          <cell r="B24" t="str">
            <v/>
          </cell>
          <cell r="C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J24" t="str">
            <v/>
          </cell>
        </row>
        <row r="25">
          <cell r="B25" t="str">
            <v/>
          </cell>
          <cell r="C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J25" t="str">
            <v/>
          </cell>
        </row>
        <row r="26">
          <cell r="B26" t="str">
            <v/>
          </cell>
          <cell r="C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J26" t="str">
            <v/>
          </cell>
        </row>
        <row r="27">
          <cell r="B27" t="str">
            <v/>
          </cell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J27" t="str">
            <v/>
          </cell>
        </row>
        <row r="28">
          <cell r="B28" t="str">
            <v/>
          </cell>
          <cell r="C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J28" t="str">
            <v/>
          </cell>
        </row>
        <row r="30">
          <cell r="E30" t="str">
            <v xml:space="preserve">2 bėgimas iš </v>
          </cell>
          <cell r="F30" t="str">
            <v>2 bėgimas iš  2</v>
          </cell>
        </row>
        <row r="31">
          <cell r="D31">
            <v>0.55208333333333259</v>
          </cell>
        </row>
        <row r="32">
          <cell r="B32" t="str">
            <v>Vt viso</v>
          </cell>
          <cell r="C32" t="str">
            <v>bėg/vt</v>
          </cell>
          <cell r="D32" t="str">
            <v>St Nr</v>
          </cell>
          <cell r="E32" t="str">
            <v>ID</v>
          </cell>
          <cell r="F32" t="str">
            <v>Dalyvis</v>
          </cell>
          <cell r="G32" t="str">
            <v>Gim. data</v>
          </cell>
          <cell r="H32" t="str">
            <v>Komanda</v>
          </cell>
          <cell r="I32" t="str">
            <v>Rez</v>
          </cell>
          <cell r="J32" t="str">
            <v>Atsilik</v>
          </cell>
        </row>
        <row r="33">
          <cell r="B33" t="str">
            <v/>
          </cell>
          <cell r="C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J33" t="str">
            <v/>
          </cell>
        </row>
        <row r="34">
          <cell r="B34" t="str">
            <v/>
          </cell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J34" t="str">
            <v/>
          </cell>
        </row>
        <row r="35">
          <cell r="B35" t="str">
            <v/>
          </cell>
          <cell r="C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J35" t="str">
            <v/>
          </cell>
        </row>
        <row r="36">
          <cell r="B36" t="str">
            <v/>
          </cell>
          <cell r="C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J36" t="str">
            <v/>
          </cell>
        </row>
        <row r="37">
          <cell r="B37" t="str">
            <v/>
          </cell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J37" t="str">
            <v/>
          </cell>
        </row>
        <row r="38">
          <cell r="B38" t="str">
            <v/>
          </cell>
          <cell r="C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J38" t="str">
            <v/>
          </cell>
        </row>
        <row r="39">
          <cell r="B39" t="str">
            <v/>
          </cell>
          <cell r="C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J39" t="str">
            <v/>
          </cell>
        </row>
        <row r="40">
          <cell r="B40" t="str">
            <v/>
          </cell>
          <cell r="C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J40" t="str">
            <v/>
          </cell>
        </row>
        <row r="41">
          <cell r="B41" t="str">
            <v/>
          </cell>
          <cell r="C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J41" t="str">
            <v/>
          </cell>
        </row>
        <row r="42">
          <cell r="B42" t="str">
            <v/>
          </cell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J42" t="str">
            <v/>
          </cell>
        </row>
        <row r="43">
          <cell r="B43" t="str">
            <v/>
          </cell>
          <cell r="C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J43" t="str">
            <v/>
          </cell>
        </row>
        <row r="44">
          <cell r="B44" t="str">
            <v/>
          </cell>
          <cell r="C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J44" t="str">
            <v/>
          </cell>
        </row>
        <row r="45">
          <cell r="B45" t="str">
            <v/>
          </cell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J45" t="str">
            <v/>
          </cell>
        </row>
        <row r="46">
          <cell r="B46" t="str">
            <v/>
          </cell>
          <cell r="C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J46" t="str">
            <v/>
          </cell>
        </row>
        <row r="47">
          <cell r="B47" t="str">
            <v/>
          </cell>
          <cell r="C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J47" t="str">
            <v/>
          </cell>
        </row>
        <row r="48">
          <cell r="B48" t="str">
            <v/>
          </cell>
          <cell r="C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J48" t="str">
            <v/>
          </cell>
        </row>
        <row r="49">
          <cell r="B49" t="str">
            <v/>
          </cell>
          <cell r="C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J49" t="str">
            <v/>
          </cell>
        </row>
        <row r="50">
          <cell r="B50" t="str">
            <v/>
          </cell>
          <cell r="C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J50" t="str">
            <v/>
          </cell>
        </row>
        <row r="51">
          <cell r="B51" t="str">
            <v/>
          </cell>
          <cell r="C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J51" t="str">
            <v/>
          </cell>
        </row>
        <row r="52">
          <cell r="B52" t="str">
            <v/>
          </cell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J52" t="str">
            <v/>
          </cell>
        </row>
      </sheetData>
      <sheetData sheetId="24"/>
      <sheetData sheetId="25"/>
      <sheetData sheetId="26"/>
      <sheetData sheetId="27">
        <row r="7">
          <cell r="A7" t="str">
            <v/>
          </cell>
          <cell r="B7">
            <v>173</v>
          </cell>
          <cell r="C7" t="str">
            <v>v173</v>
          </cell>
          <cell r="D7" t="str">
            <v>Gytis Daukša</v>
          </cell>
          <cell r="E7">
            <v>33467</v>
          </cell>
          <cell r="F7" t="str">
            <v xml:space="preserve">Kaunas </v>
          </cell>
          <cell r="G7">
            <v>6.83</v>
          </cell>
          <cell r="H7">
            <v>9</v>
          </cell>
          <cell r="I7" t="str">
            <v/>
          </cell>
          <cell r="J7" t="str">
            <v>x</v>
          </cell>
          <cell r="K7">
            <v>5.95</v>
          </cell>
          <cell r="L7" t="str">
            <v>x</v>
          </cell>
        </row>
        <row r="8">
          <cell r="A8" t="str">
            <v/>
          </cell>
          <cell r="B8">
            <v>111</v>
          </cell>
          <cell r="C8" t="str">
            <v>v111</v>
          </cell>
          <cell r="D8" t="str">
            <v>Marius Rudys</v>
          </cell>
          <cell r="E8">
            <v>31366</v>
          </cell>
          <cell r="F8" t="str">
            <v xml:space="preserve">Plungė </v>
          </cell>
          <cell r="G8">
            <v>7.05</v>
          </cell>
          <cell r="H8">
            <v>9</v>
          </cell>
          <cell r="I8" t="str">
            <v/>
          </cell>
          <cell r="J8">
            <v>6.61</v>
          </cell>
          <cell r="K8">
            <v>6.46</v>
          </cell>
          <cell r="L8">
            <v>7.12</v>
          </cell>
        </row>
        <row r="9">
          <cell r="A9" t="str">
            <v/>
          </cell>
          <cell r="B9">
            <v>264</v>
          </cell>
          <cell r="C9" t="str">
            <v>v264</v>
          </cell>
          <cell r="D9" t="str">
            <v>Justinas Grainys</v>
          </cell>
          <cell r="E9">
            <v>32298</v>
          </cell>
          <cell r="F9" t="str">
            <v xml:space="preserve">Kaunas </v>
          </cell>
          <cell r="G9">
            <v>7.09</v>
          </cell>
          <cell r="H9">
            <v>9</v>
          </cell>
          <cell r="I9" t="str">
            <v/>
          </cell>
          <cell r="J9" t="str">
            <v>-</v>
          </cell>
          <cell r="K9" t="str">
            <v>-</v>
          </cell>
          <cell r="L9" t="str">
            <v>-</v>
          </cell>
        </row>
        <row r="10">
          <cell r="A10" t="str">
            <v/>
          </cell>
          <cell r="B10">
            <v>153</v>
          </cell>
          <cell r="C10" t="str">
            <v>v153</v>
          </cell>
          <cell r="D10" t="str">
            <v>Erlandas Slavinskas</v>
          </cell>
          <cell r="E10">
            <v>33370</v>
          </cell>
          <cell r="F10" t="str">
            <v xml:space="preserve">Kaunas </v>
          </cell>
          <cell r="G10">
            <v>6.63</v>
          </cell>
          <cell r="H10">
            <v>9</v>
          </cell>
          <cell r="I10" t="str">
            <v/>
          </cell>
          <cell r="J10" t="str">
            <v>x</v>
          </cell>
          <cell r="K10">
            <v>6.5209999999999999</v>
          </cell>
          <cell r="L10" t="str">
            <v>x</v>
          </cell>
        </row>
        <row r="11">
          <cell r="A11" t="str">
            <v/>
          </cell>
          <cell r="B11">
            <v>189</v>
          </cell>
          <cell r="C11" t="str">
            <v>v189</v>
          </cell>
          <cell r="D11" t="str">
            <v>Mažvydas Tamošaitis</v>
          </cell>
          <cell r="E11">
            <v>33605</v>
          </cell>
          <cell r="F11" t="str">
            <v xml:space="preserve">Šiaulių Raj. </v>
          </cell>
          <cell r="G11">
            <v>9</v>
          </cell>
          <cell r="H11">
            <v>9</v>
          </cell>
          <cell r="I11" t="str">
            <v/>
          </cell>
          <cell r="J11" t="str">
            <v>x</v>
          </cell>
          <cell r="K11" t="str">
            <v>x</v>
          </cell>
          <cell r="L11" t="str">
            <v>x</v>
          </cell>
        </row>
        <row r="12">
          <cell r="A12" t="str">
            <v/>
          </cell>
          <cell r="B12">
            <v>180</v>
          </cell>
          <cell r="C12" t="str">
            <v>v180</v>
          </cell>
          <cell r="D12" t="str">
            <v>Aivaras Mieliauskas</v>
          </cell>
          <cell r="E12">
            <v>32615</v>
          </cell>
          <cell r="F12" t="str">
            <v xml:space="preserve">Kaunas </v>
          </cell>
          <cell r="G12">
            <v>7.16</v>
          </cell>
          <cell r="H12">
            <v>9</v>
          </cell>
          <cell r="I12" t="str">
            <v/>
          </cell>
          <cell r="J12">
            <v>7.08</v>
          </cell>
          <cell r="K12">
            <v>6.99</v>
          </cell>
          <cell r="L12">
            <v>6.83</v>
          </cell>
        </row>
        <row r="13">
          <cell r="A13" t="str">
            <v/>
          </cell>
          <cell r="B13">
            <v>167</v>
          </cell>
          <cell r="C13" t="str">
            <v>v167</v>
          </cell>
          <cell r="D13" t="str">
            <v>Martynas Kavaliauskas</v>
          </cell>
          <cell r="E13">
            <v>33714</v>
          </cell>
          <cell r="F13" t="str">
            <v xml:space="preserve">Kaunas </v>
          </cell>
          <cell r="G13">
            <v>6.7</v>
          </cell>
          <cell r="H13">
            <v>9</v>
          </cell>
          <cell r="I13" t="str">
            <v/>
          </cell>
          <cell r="J13" t="str">
            <v>x</v>
          </cell>
          <cell r="K13">
            <v>6.52</v>
          </cell>
          <cell r="L13" t="str">
            <v>x</v>
          </cell>
        </row>
        <row r="14">
          <cell r="A14" t="str">
            <v/>
          </cell>
          <cell r="B14">
            <v>106</v>
          </cell>
          <cell r="C14" t="str">
            <v>v106</v>
          </cell>
          <cell r="D14" t="str">
            <v>Daumantas Lankas</v>
          </cell>
          <cell r="E14">
            <v>33606</v>
          </cell>
          <cell r="F14" t="str">
            <v xml:space="preserve">Vilnius-Elektrėnai </v>
          </cell>
          <cell r="G14">
            <v>6.87</v>
          </cell>
          <cell r="H14">
            <v>9</v>
          </cell>
          <cell r="I14" t="str">
            <v/>
          </cell>
          <cell r="J14">
            <v>7.13</v>
          </cell>
          <cell r="K14" t="str">
            <v>x</v>
          </cell>
          <cell r="L14">
            <v>7.18</v>
          </cell>
        </row>
        <row r="15">
          <cell r="A15" t="str">
            <v/>
          </cell>
          <cell r="B15">
            <v>189</v>
          </cell>
          <cell r="C15" t="str">
            <v>v189</v>
          </cell>
          <cell r="D15" t="str">
            <v>Mažvydas Tamošaitis</v>
          </cell>
          <cell r="E15">
            <v>33605</v>
          </cell>
          <cell r="F15" t="str">
            <v xml:space="preserve">Šiaulių Raj. </v>
          </cell>
          <cell r="G15">
            <v>6.94</v>
          </cell>
          <cell r="H15">
            <v>9</v>
          </cell>
          <cell r="I15" t="str">
            <v/>
          </cell>
          <cell r="J15" t="str">
            <v>-</v>
          </cell>
          <cell r="K15" t="str">
            <v>-</v>
          </cell>
          <cell r="L15" t="str">
            <v>-</v>
          </cell>
        </row>
        <row r="16">
          <cell r="A16" t="str">
            <v/>
          </cell>
          <cell r="B16">
            <v>182</v>
          </cell>
          <cell r="C16" t="str">
            <v>v182</v>
          </cell>
          <cell r="D16" t="str">
            <v>Andrius Gricevičius</v>
          </cell>
          <cell r="E16">
            <v>30674</v>
          </cell>
          <cell r="F16" t="str">
            <v xml:space="preserve">Kaunas </v>
          </cell>
          <cell r="G16">
            <v>7.35</v>
          </cell>
          <cell r="H16">
            <v>9</v>
          </cell>
          <cell r="I16" t="str">
            <v/>
          </cell>
          <cell r="J16">
            <v>6.86</v>
          </cell>
          <cell r="K16">
            <v>6.92</v>
          </cell>
          <cell r="L16">
            <v>6.99</v>
          </cell>
        </row>
        <row r="17">
          <cell r="A17" t="str">
            <v/>
          </cell>
          <cell r="B17">
            <v>238</v>
          </cell>
          <cell r="C17" t="str">
            <v>v238</v>
          </cell>
          <cell r="D17" t="str">
            <v>Mantas Žukas</v>
          </cell>
          <cell r="E17">
            <v>34338</v>
          </cell>
          <cell r="F17" t="str">
            <v xml:space="preserve">Marijampolė </v>
          </cell>
          <cell r="G17">
            <v>6.54</v>
          </cell>
          <cell r="H17">
            <v>9</v>
          </cell>
          <cell r="I17" t="str">
            <v/>
          </cell>
          <cell r="J17">
            <v>5.88</v>
          </cell>
          <cell r="K17">
            <v>6.04</v>
          </cell>
          <cell r="L17">
            <v>6</v>
          </cell>
        </row>
        <row r="18">
          <cell r="A18" t="str">
            <v/>
          </cell>
          <cell r="B18">
            <v>235</v>
          </cell>
          <cell r="C18" t="str">
            <v>v235</v>
          </cell>
          <cell r="D18" t="str">
            <v>Šarūnas Samas</v>
          </cell>
          <cell r="E18" t="str">
            <v>94/02/07</v>
          </cell>
          <cell r="F18" t="str">
            <v xml:space="preserve">Panevėžys </v>
          </cell>
          <cell r="G18">
            <v>6.42</v>
          </cell>
          <cell r="H18">
            <v>9</v>
          </cell>
          <cell r="I18" t="str">
            <v/>
          </cell>
          <cell r="J18">
            <v>6.02</v>
          </cell>
          <cell r="K18">
            <v>6.06</v>
          </cell>
          <cell r="L18" t="str">
            <v>x</v>
          </cell>
        </row>
        <row r="19">
          <cell r="A19" t="str">
            <v/>
          </cell>
          <cell r="B19">
            <v>103</v>
          </cell>
          <cell r="C19" t="str">
            <v>v103</v>
          </cell>
          <cell r="D19" t="str">
            <v>Kęstutis Žukas</v>
          </cell>
          <cell r="E19">
            <v>30832</v>
          </cell>
          <cell r="F19" t="str">
            <v xml:space="preserve">Vilnius - Kaunas </v>
          </cell>
          <cell r="G19">
            <v>6.87</v>
          </cell>
          <cell r="H19">
            <v>9</v>
          </cell>
          <cell r="I19" t="str">
            <v/>
          </cell>
          <cell r="J19">
            <v>6.64</v>
          </cell>
          <cell r="K19">
            <v>6.37</v>
          </cell>
          <cell r="L19">
            <v>6.59</v>
          </cell>
        </row>
        <row r="20">
          <cell r="A20" t="str">
            <v/>
          </cell>
          <cell r="B20">
            <v>175</v>
          </cell>
          <cell r="C20" t="str">
            <v>v175</v>
          </cell>
          <cell r="D20" t="str">
            <v>Marius Vadeikis</v>
          </cell>
          <cell r="E20">
            <v>32722</v>
          </cell>
          <cell r="F20" t="str">
            <v xml:space="preserve">Kaunas </v>
          </cell>
          <cell r="G20">
            <v>7.27</v>
          </cell>
          <cell r="H20">
            <v>9</v>
          </cell>
          <cell r="I20" t="str">
            <v/>
          </cell>
          <cell r="J20">
            <v>6.85</v>
          </cell>
          <cell r="K20">
            <v>6.87</v>
          </cell>
          <cell r="L20">
            <v>7.04</v>
          </cell>
        </row>
        <row r="21">
          <cell r="A21" t="str">
            <v/>
          </cell>
          <cell r="B21">
            <v>296</v>
          </cell>
          <cell r="C21" t="str">
            <v>v296</v>
          </cell>
          <cell r="D21" t="str">
            <v>Darius Aučyna</v>
          </cell>
          <cell r="E21">
            <v>32635</v>
          </cell>
          <cell r="F21" t="str">
            <v xml:space="preserve">Vilnius-Švenčionys </v>
          </cell>
          <cell r="G21">
            <v>7.44</v>
          </cell>
          <cell r="H21">
            <v>9</v>
          </cell>
          <cell r="I21" t="str">
            <v/>
          </cell>
          <cell r="J21">
            <v>7.09</v>
          </cell>
          <cell r="K21" t="str">
            <v>x</v>
          </cell>
          <cell r="L21">
            <v>7.16</v>
          </cell>
        </row>
        <row r="22">
          <cell r="A22" t="str">
            <v/>
          </cell>
          <cell r="B22">
            <v>174</v>
          </cell>
          <cell r="C22" t="str">
            <v>v174</v>
          </cell>
          <cell r="D22" t="str">
            <v>Tomas Vitonis</v>
          </cell>
          <cell r="E22">
            <v>33499</v>
          </cell>
          <cell r="F22" t="str">
            <v xml:space="preserve">Kaunas </v>
          </cell>
          <cell r="G22">
            <v>7.16</v>
          </cell>
          <cell r="H22">
            <v>9</v>
          </cell>
          <cell r="I22" t="str">
            <v/>
          </cell>
          <cell r="J22">
            <v>6.69</v>
          </cell>
          <cell r="K22">
            <v>6.97</v>
          </cell>
          <cell r="L22">
            <v>7.03</v>
          </cell>
        </row>
        <row r="23">
          <cell r="A23" t="str">
            <v/>
          </cell>
          <cell r="B23">
            <v>253</v>
          </cell>
          <cell r="C23" t="str">
            <v>v253</v>
          </cell>
          <cell r="D23" t="str">
            <v>Saulius Kondrotas</v>
          </cell>
          <cell r="E23">
            <v>33283</v>
          </cell>
          <cell r="F23" t="str">
            <v xml:space="preserve">Šiauliai </v>
          </cell>
          <cell r="G23">
            <v>9</v>
          </cell>
          <cell r="H23">
            <v>9</v>
          </cell>
          <cell r="I23" t="str">
            <v/>
          </cell>
          <cell r="J23" t="str">
            <v>x</v>
          </cell>
          <cell r="K23" t="str">
            <v>x</v>
          </cell>
          <cell r="L23" t="str">
            <v>x</v>
          </cell>
        </row>
        <row r="24">
          <cell r="A24" t="str">
            <v/>
          </cell>
          <cell r="B24">
            <v>164</v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>
            <v>9</v>
          </cell>
          <cell r="H24">
            <v>9</v>
          </cell>
          <cell r="I24" t="str">
            <v/>
          </cell>
          <cell r="J24">
            <v>6.1</v>
          </cell>
          <cell r="K24" t="str">
            <v>x</v>
          </cell>
          <cell r="L24" t="str">
            <v>x</v>
          </cell>
        </row>
        <row r="25">
          <cell r="A25" t="str">
            <v/>
          </cell>
          <cell r="B25">
            <v>165</v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>
            <v>9</v>
          </cell>
          <cell r="H25">
            <v>9</v>
          </cell>
          <cell r="I25" t="str">
            <v/>
          </cell>
          <cell r="J25">
            <v>6.2</v>
          </cell>
          <cell r="K25" t="str">
            <v>x</v>
          </cell>
          <cell r="L25">
            <v>6.1</v>
          </cell>
        </row>
        <row r="26">
          <cell r="A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>
            <v>9</v>
          </cell>
          <cell r="H26">
            <v>9</v>
          </cell>
          <cell r="I26" t="str">
            <v/>
          </cell>
        </row>
        <row r="27">
          <cell r="A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>
            <v>9</v>
          </cell>
          <cell r="H27">
            <v>9</v>
          </cell>
          <cell r="I27" t="str">
            <v/>
          </cell>
        </row>
        <row r="28">
          <cell r="A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>
            <v>9</v>
          </cell>
          <cell r="H28">
            <v>9</v>
          </cell>
          <cell r="I28" t="str">
            <v/>
          </cell>
        </row>
        <row r="29">
          <cell r="A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>
            <v>9</v>
          </cell>
          <cell r="H29">
            <v>9</v>
          </cell>
          <cell r="I29" t="str">
            <v/>
          </cell>
        </row>
        <row r="30">
          <cell r="A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>
            <v>9</v>
          </cell>
          <cell r="H30">
            <v>9</v>
          </cell>
          <cell r="I30" t="str">
            <v/>
          </cell>
        </row>
        <row r="31">
          <cell r="A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>
            <v>9</v>
          </cell>
          <cell r="H31">
            <v>9</v>
          </cell>
          <cell r="I31" t="str">
            <v/>
          </cell>
        </row>
        <row r="32">
          <cell r="A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>
            <v>9</v>
          </cell>
          <cell r="H32">
            <v>9</v>
          </cell>
          <cell r="I32" t="str">
            <v/>
          </cell>
        </row>
        <row r="33">
          <cell r="A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>
            <v>9</v>
          </cell>
          <cell r="H33">
            <v>9</v>
          </cell>
          <cell r="I33" t="str">
            <v/>
          </cell>
        </row>
        <row r="34">
          <cell r="A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>
            <v>9</v>
          </cell>
          <cell r="H34">
            <v>9</v>
          </cell>
          <cell r="I34" t="str">
            <v/>
          </cell>
        </row>
        <row r="41">
          <cell r="A41" t="e">
            <v>#N/A</v>
          </cell>
          <cell r="B41" t="e">
            <v>#N/A</v>
          </cell>
          <cell r="C41">
            <v>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  <cell r="M41">
            <v>6.52</v>
          </cell>
          <cell r="N41">
            <v>6.59</v>
          </cell>
          <cell r="O41">
            <v>6.56</v>
          </cell>
        </row>
        <row r="42">
          <cell r="A42" t="e">
            <v>#N/A</v>
          </cell>
          <cell r="B42" t="e">
            <v>#N/A</v>
          </cell>
          <cell r="C42">
            <v>7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str">
            <v>x</v>
          </cell>
          <cell r="N42">
            <v>7.07</v>
          </cell>
          <cell r="O42">
            <v>6.99</v>
          </cell>
        </row>
        <row r="43">
          <cell r="A43" t="e">
            <v>#N/A</v>
          </cell>
          <cell r="B43" t="e">
            <v>#N/A</v>
          </cell>
          <cell r="C43">
            <v>6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  <cell r="M43">
            <v>6.83</v>
          </cell>
          <cell r="N43" t="str">
            <v>-</v>
          </cell>
          <cell r="O43">
            <v>7.03</v>
          </cell>
        </row>
        <row r="44">
          <cell r="A44" t="e">
            <v>#N/A</v>
          </cell>
          <cell r="B44" t="e">
            <v>#N/A</v>
          </cell>
          <cell r="C44">
            <v>5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>
            <v>7.07</v>
          </cell>
          <cell r="N44" t="str">
            <v>x</v>
          </cell>
          <cell r="O44">
            <v>7.2</v>
          </cell>
        </row>
        <row r="45">
          <cell r="A45" t="e">
            <v>#N/A</v>
          </cell>
          <cell r="B45" t="e">
            <v>#N/A</v>
          </cell>
          <cell r="C45">
            <v>4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 t="e">
            <v>#N/A</v>
          </cell>
          <cell r="K45" t="e">
            <v>#N/A</v>
          </cell>
          <cell r="L45" t="e">
            <v>#N/A</v>
          </cell>
          <cell r="M45" t="str">
            <v>x</v>
          </cell>
          <cell r="N45">
            <v>5.7</v>
          </cell>
          <cell r="O45" t="str">
            <v>x</v>
          </cell>
        </row>
        <row r="46">
          <cell r="A46" t="e">
            <v>#N/A</v>
          </cell>
          <cell r="B46" t="e">
            <v>#N/A</v>
          </cell>
          <cell r="C46">
            <v>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>
            <v>7.07</v>
          </cell>
          <cell r="N46">
            <v>7.22</v>
          </cell>
          <cell r="O46" t="str">
            <v>x</v>
          </cell>
        </row>
        <row r="47">
          <cell r="A47" t="e">
            <v>#N/A</v>
          </cell>
          <cell r="B47" t="e">
            <v>#N/A</v>
          </cell>
          <cell r="C47">
            <v>2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 t="e">
            <v>#N/A</v>
          </cell>
          <cell r="K47" t="e">
            <v>#N/A</v>
          </cell>
          <cell r="L47" t="e">
            <v>#N/A</v>
          </cell>
          <cell r="M47" t="str">
            <v>x</v>
          </cell>
          <cell r="N47" t="str">
            <v>x</v>
          </cell>
          <cell r="O47">
            <v>7.38</v>
          </cell>
        </row>
        <row r="48">
          <cell r="A48" t="e">
            <v>#N/A</v>
          </cell>
          <cell r="B48" t="e">
            <v>#N/A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  <cell r="M48">
            <v>6.78</v>
          </cell>
          <cell r="N48">
            <v>6.92</v>
          </cell>
          <cell r="O48" t="str">
            <v>x</v>
          </cell>
        </row>
      </sheetData>
      <sheetData sheetId="28">
        <row r="7">
          <cell r="A7" t="str">
            <v/>
          </cell>
          <cell r="B7">
            <v>127</v>
          </cell>
          <cell r="C7" t="str">
            <v>m127</v>
          </cell>
          <cell r="D7" t="str">
            <v>Sandra Mišeikytė</v>
          </cell>
          <cell r="E7">
            <v>32147</v>
          </cell>
          <cell r="F7" t="str">
            <v xml:space="preserve">Klaipėda </v>
          </cell>
          <cell r="G7">
            <v>13.09</v>
          </cell>
          <cell r="H7">
            <v>20</v>
          </cell>
          <cell r="I7" t="str">
            <v/>
          </cell>
          <cell r="M7" t="str">
            <v>Kodas</v>
          </cell>
        </row>
        <row r="8">
          <cell r="A8" t="str">
            <v/>
          </cell>
          <cell r="B8">
            <v>46</v>
          </cell>
          <cell r="C8" t="str">
            <v>m46</v>
          </cell>
          <cell r="D8" t="str">
            <v>Larisa Voroneckaja</v>
          </cell>
          <cell r="E8">
            <v>30328</v>
          </cell>
          <cell r="F8" t="str">
            <v xml:space="preserve">Vilnius </v>
          </cell>
          <cell r="G8">
            <v>12.35</v>
          </cell>
          <cell r="I8" t="str">
            <v/>
          </cell>
          <cell r="M8" t="str">
            <v>rut m1</v>
          </cell>
        </row>
        <row r="9">
          <cell r="A9" t="str">
            <v/>
          </cell>
          <cell r="B9">
            <v>53</v>
          </cell>
          <cell r="C9" t="str">
            <v>m53</v>
          </cell>
          <cell r="D9" t="str">
            <v>Ieva Zarankaitė</v>
          </cell>
          <cell r="E9" t="str">
            <v>94/11/23</v>
          </cell>
          <cell r="F9" t="str">
            <v xml:space="preserve">Utena </v>
          </cell>
          <cell r="G9">
            <v>11.94</v>
          </cell>
          <cell r="H9">
            <v>20</v>
          </cell>
          <cell r="I9" t="str">
            <v/>
          </cell>
          <cell r="M9" t="str">
            <v>rut m2</v>
          </cell>
        </row>
        <row r="10">
          <cell r="A10" t="str">
            <v/>
          </cell>
          <cell r="B10">
            <v>84</v>
          </cell>
          <cell r="C10" t="str">
            <v>m84</v>
          </cell>
          <cell r="D10" t="str">
            <v>Giedrė Kupstytė</v>
          </cell>
          <cell r="E10">
            <v>33672</v>
          </cell>
          <cell r="F10" t="str">
            <v xml:space="preserve">Jurbarkas </v>
          </cell>
          <cell r="G10">
            <v>12.96</v>
          </cell>
          <cell r="H10">
            <v>20</v>
          </cell>
          <cell r="I10" t="str">
            <v/>
          </cell>
          <cell r="M10" t="str">
            <v>rut m3</v>
          </cell>
        </row>
        <row r="11">
          <cell r="A11" t="str">
            <v/>
          </cell>
          <cell r="B11">
            <v>89</v>
          </cell>
          <cell r="C11" t="str">
            <v>m89</v>
          </cell>
          <cell r="D11" t="str">
            <v>Austra Skujytė</v>
          </cell>
          <cell r="E11">
            <v>29079</v>
          </cell>
          <cell r="F11" t="str">
            <v xml:space="preserve">Kaunas </v>
          </cell>
          <cell r="G11">
            <v>17.14</v>
          </cell>
          <cell r="H11">
            <v>20</v>
          </cell>
          <cell r="I11" t="str">
            <v/>
          </cell>
          <cell r="M11" t="str">
            <v>rut m4</v>
          </cell>
        </row>
        <row r="12">
          <cell r="A12" t="str">
            <v/>
          </cell>
          <cell r="B12">
            <v>102</v>
          </cell>
          <cell r="C12" t="str">
            <v>m102</v>
          </cell>
          <cell r="D12" t="str">
            <v>Viktorija Žemaitytė</v>
          </cell>
          <cell r="E12">
            <v>31117</v>
          </cell>
          <cell r="F12" t="str">
            <v xml:space="preserve">Kaunas </v>
          </cell>
          <cell r="G12">
            <v>13.24</v>
          </cell>
          <cell r="H12">
            <v>20</v>
          </cell>
          <cell r="I12" t="str">
            <v/>
          </cell>
          <cell r="M12" t="str">
            <v>rut m5</v>
          </cell>
        </row>
        <row r="13">
          <cell r="A13" t="str">
            <v/>
          </cell>
          <cell r="B13">
            <v>137</v>
          </cell>
          <cell r="C13" t="str">
            <v>m137</v>
          </cell>
          <cell r="D13" t="str">
            <v>Laura Gedminaitė</v>
          </cell>
          <cell r="E13">
            <v>34089</v>
          </cell>
          <cell r="F13" t="str">
            <v xml:space="preserve">Vilnius - Tauragė </v>
          </cell>
          <cell r="G13">
            <v>13.29</v>
          </cell>
          <cell r="H13">
            <v>20</v>
          </cell>
          <cell r="I13" t="str">
            <v/>
          </cell>
          <cell r="M13" t="str">
            <v>rut m6</v>
          </cell>
        </row>
        <row r="14">
          <cell r="A14" t="str">
            <v/>
          </cell>
          <cell r="B14">
            <v>138</v>
          </cell>
          <cell r="C14" t="str">
            <v>m138</v>
          </cell>
          <cell r="D14" t="str">
            <v>Virmantė Vaičekonytė</v>
          </cell>
          <cell r="E14" t="str">
            <v>1989 06 21</v>
          </cell>
          <cell r="F14" t="str">
            <v xml:space="preserve">Vilnius-Biržai </v>
          </cell>
          <cell r="G14">
            <v>13.62</v>
          </cell>
          <cell r="H14">
            <v>20</v>
          </cell>
          <cell r="I14" t="str">
            <v/>
          </cell>
          <cell r="M14" t="str">
            <v>rut m7</v>
          </cell>
        </row>
        <row r="15">
          <cell r="A15" t="str">
            <v/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>
            <v>20</v>
          </cell>
          <cell r="H15">
            <v>20</v>
          </cell>
          <cell r="I15" t="str">
            <v/>
          </cell>
          <cell r="M15" t="str">
            <v>rut m8</v>
          </cell>
        </row>
        <row r="16">
          <cell r="A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>
            <v>20</v>
          </cell>
          <cell r="H16">
            <v>20</v>
          </cell>
          <cell r="I16" t="str">
            <v/>
          </cell>
          <cell r="M16" t="str">
            <v>rut m9</v>
          </cell>
        </row>
        <row r="17">
          <cell r="A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>
            <v>20</v>
          </cell>
          <cell r="H17">
            <v>20</v>
          </cell>
          <cell r="I17" t="str">
            <v/>
          </cell>
          <cell r="M17" t="str">
            <v>rut m10</v>
          </cell>
        </row>
        <row r="18">
          <cell r="A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>
            <v>20</v>
          </cell>
          <cell r="H18">
            <v>20</v>
          </cell>
          <cell r="I18" t="str">
            <v/>
          </cell>
        </row>
        <row r="19">
          <cell r="A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>
            <v>20</v>
          </cell>
          <cell r="H19">
            <v>20</v>
          </cell>
          <cell r="I19" t="str">
            <v/>
          </cell>
        </row>
        <row r="20">
          <cell r="A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>
            <v>20</v>
          </cell>
          <cell r="H20">
            <v>20</v>
          </cell>
          <cell r="I20" t="str">
            <v/>
          </cell>
        </row>
        <row r="21">
          <cell r="A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>
            <v>20</v>
          </cell>
          <cell r="H21">
            <v>20</v>
          </cell>
          <cell r="I21" t="str">
            <v/>
          </cell>
        </row>
        <row r="22">
          <cell r="A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>
            <v>20</v>
          </cell>
          <cell r="H22">
            <v>20</v>
          </cell>
          <cell r="I22" t="str">
            <v/>
          </cell>
        </row>
        <row r="23">
          <cell r="A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>
            <v>20</v>
          </cell>
          <cell r="H23">
            <v>20</v>
          </cell>
          <cell r="I23" t="str">
            <v/>
          </cell>
        </row>
        <row r="24">
          <cell r="A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>
            <v>20</v>
          </cell>
          <cell r="H24">
            <v>20</v>
          </cell>
          <cell r="I24" t="str">
            <v/>
          </cell>
        </row>
        <row r="25">
          <cell r="A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>
            <v>20</v>
          </cell>
          <cell r="H25">
            <v>20</v>
          </cell>
          <cell r="I25" t="str">
            <v/>
          </cell>
        </row>
        <row r="26">
          <cell r="A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>
            <v>20</v>
          </cell>
          <cell r="H26">
            <v>20</v>
          </cell>
          <cell r="I26" t="str">
            <v/>
          </cell>
        </row>
        <row r="27">
          <cell r="A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>
            <v>20</v>
          </cell>
          <cell r="H27">
            <v>20</v>
          </cell>
          <cell r="I27" t="str">
            <v/>
          </cell>
        </row>
        <row r="28">
          <cell r="A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>
            <v>20</v>
          </cell>
          <cell r="H28">
            <v>20</v>
          </cell>
          <cell r="I28" t="str">
            <v/>
          </cell>
        </row>
        <row r="29">
          <cell r="A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>
            <v>20</v>
          </cell>
          <cell r="H29">
            <v>20</v>
          </cell>
          <cell r="I29" t="str">
            <v/>
          </cell>
        </row>
        <row r="30">
          <cell r="A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>
            <v>20</v>
          </cell>
          <cell r="H30">
            <v>20</v>
          </cell>
          <cell r="I30" t="str">
            <v/>
          </cell>
        </row>
        <row r="31">
          <cell r="A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>
            <v>20</v>
          </cell>
          <cell r="H31">
            <v>20</v>
          </cell>
          <cell r="I31" t="str">
            <v/>
          </cell>
        </row>
        <row r="32">
          <cell r="A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>
            <v>20</v>
          </cell>
          <cell r="H32">
            <v>20</v>
          </cell>
          <cell r="I32" t="str">
            <v/>
          </cell>
        </row>
        <row r="33">
          <cell r="A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>
            <v>20</v>
          </cell>
          <cell r="H33">
            <v>20</v>
          </cell>
          <cell r="I33" t="str">
            <v/>
          </cell>
        </row>
        <row r="34">
          <cell r="A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>
            <v>20</v>
          </cell>
          <cell r="H34">
            <v>20</v>
          </cell>
          <cell r="I34" t="str">
            <v/>
          </cell>
        </row>
        <row r="41">
          <cell r="A41" t="e">
            <v>#N/A</v>
          </cell>
          <cell r="B41" t="e">
            <v>#N/A</v>
          </cell>
          <cell r="C41">
            <v>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</row>
        <row r="42">
          <cell r="A42" t="e">
            <v>#N/A</v>
          </cell>
          <cell r="B42" t="e">
            <v>#N/A</v>
          </cell>
          <cell r="C42">
            <v>7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</row>
        <row r="43">
          <cell r="A43" t="e">
            <v>#N/A</v>
          </cell>
          <cell r="B43" t="e">
            <v>#N/A</v>
          </cell>
          <cell r="C43">
            <v>6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</row>
        <row r="44">
          <cell r="A44" t="e">
            <v>#N/A</v>
          </cell>
          <cell r="B44" t="e">
            <v>#N/A</v>
          </cell>
          <cell r="C44">
            <v>5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</row>
        <row r="45">
          <cell r="A45" t="e">
            <v>#N/A</v>
          </cell>
          <cell r="B45" t="e">
            <v>#N/A</v>
          </cell>
          <cell r="C45">
            <v>4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 t="e">
            <v>#N/A</v>
          </cell>
          <cell r="K45" t="e">
            <v>#N/A</v>
          </cell>
          <cell r="L45" t="e">
            <v>#N/A</v>
          </cell>
        </row>
        <row r="46">
          <cell r="A46" t="e">
            <v>#N/A</v>
          </cell>
          <cell r="B46" t="e">
            <v>#N/A</v>
          </cell>
          <cell r="C46">
            <v>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</row>
        <row r="47">
          <cell r="A47" t="e">
            <v>#N/A</v>
          </cell>
          <cell r="B47" t="e">
            <v>#N/A</v>
          </cell>
          <cell r="C47">
            <v>2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 t="e">
            <v>#N/A</v>
          </cell>
          <cell r="K47" t="e">
            <v>#N/A</v>
          </cell>
          <cell r="L47" t="e">
            <v>#N/A</v>
          </cell>
        </row>
        <row r="48">
          <cell r="A48" t="e">
            <v>#N/A</v>
          </cell>
          <cell r="B48" t="e">
            <v>#N/A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</row>
      </sheetData>
      <sheetData sheetId="29">
        <row r="7">
          <cell r="A7" t="str">
            <v/>
          </cell>
          <cell r="B7">
            <v>249</v>
          </cell>
          <cell r="C7" t="str">
            <v>v249</v>
          </cell>
          <cell r="D7" t="str">
            <v>Dinas Petkus</v>
          </cell>
          <cell r="E7">
            <v>33161</v>
          </cell>
          <cell r="F7" t="str">
            <v xml:space="preserve">Šiauliai </v>
          </cell>
          <cell r="G7">
            <v>13.87</v>
          </cell>
          <cell r="H7">
            <v>20</v>
          </cell>
          <cell r="I7" t="str">
            <v/>
          </cell>
          <cell r="M7" t="str">
            <v>Kodas</v>
          </cell>
        </row>
        <row r="8">
          <cell r="A8" t="str">
            <v/>
          </cell>
          <cell r="B8">
            <v>169</v>
          </cell>
          <cell r="C8" t="str">
            <v>v169</v>
          </cell>
          <cell r="D8" t="str">
            <v>Vytautas Ugianskis</v>
          </cell>
          <cell r="E8">
            <v>32909</v>
          </cell>
          <cell r="F8" t="str">
            <v xml:space="preserve">Kaunas </v>
          </cell>
          <cell r="G8">
            <v>15.2</v>
          </cell>
          <cell r="H8">
            <v>20</v>
          </cell>
          <cell r="I8" t="str">
            <v/>
          </cell>
          <cell r="M8" t="str">
            <v>rut v1</v>
          </cell>
        </row>
        <row r="9">
          <cell r="A9" t="str">
            <v/>
          </cell>
          <cell r="B9">
            <v>119</v>
          </cell>
          <cell r="C9" t="str">
            <v>v119</v>
          </cell>
          <cell r="D9" t="str">
            <v>Vytas Gudauskas</v>
          </cell>
          <cell r="E9">
            <v>31090</v>
          </cell>
          <cell r="F9" t="str">
            <v xml:space="preserve">Klaipėda </v>
          </cell>
          <cell r="G9">
            <v>20</v>
          </cell>
          <cell r="H9">
            <v>20</v>
          </cell>
          <cell r="I9" t="str">
            <v/>
          </cell>
          <cell r="M9" t="str">
            <v>rut v2</v>
          </cell>
        </row>
        <row r="10">
          <cell r="A10" t="str">
            <v/>
          </cell>
          <cell r="B10">
            <v>256</v>
          </cell>
          <cell r="C10" t="str">
            <v>v256</v>
          </cell>
          <cell r="D10" t="str">
            <v>Edikas Petkus</v>
          </cell>
          <cell r="E10">
            <v>33768</v>
          </cell>
          <cell r="F10" t="str">
            <v xml:space="preserve">Šiauliai </v>
          </cell>
          <cell r="G10">
            <v>13.88</v>
          </cell>
          <cell r="H10">
            <v>20</v>
          </cell>
          <cell r="I10" t="str">
            <v/>
          </cell>
          <cell r="M10" t="str">
            <v>rut v3</v>
          </cell>
        </row>
        <row r="11">
          <cell r="A11" t="str">
            <v/>
          </cell>
          <cell r="B11">
            <v>225</v>
          </cell>
          <cell r="C11" t="str">
            <v>v225</v>
          </cell>
          <cell r="D11" t="str">
            <v>Mindaugas Auga</v>
          </cell>
          <cell r="E11" t="str">
            <v>87/12/02</v>
          </cell>
          <cell r="F11" t="str">
            <v xml:space="preserve">Panevėžys </v>
          </cell>
          <cell r="G11">
            <v>14.21</v>
          </cell>
          <cell r="H11">
            <v>20</v>
          </cell>
          <cell r="I11" t="str">
            <v/>
          </cell>
          <cell r="M11" t="str">
            <v>rut v4</v>
          </cell>
        </row>
        <row r="12">
          <cell r="A12" t="str">
            <v/>
          </cell>
          <cell r="B12">
            <v>187</v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>
            <v>14.74</v>
          </cell>
          <cell r="H12">
            <v>20</v>
          </cell>
          <cell r="I12" t="str">
            <v/>
          </cell>
          <cell r="M12" t="str">
            <v>rut v5</v>
          </cell>
        </row>
        <row r="13">
          <cell r="A13" t="str">
            <v/>
          </cell>
          <cell r="B13">
            <v>199</v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>
            <v>13.94</v>
          </cell>
          <cell r="H13">
            <v>20</v>
          </cell>
          <cell r="I13" t="str">
            <v/>
          </cell>
          <cell r="M13" t="str">
            <v>rut v6</v>
          </cell>
        </row>
        <row r="14">
          <cell r="A14" t="str">
            <v/>
          </cell>
          <cell r="B14">
            <v>194</v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>
            <v>20</v>
          </cell>
          <cell r="H14">
            <v>20</v>
          </cell>
          <cell r="I14" t="str">
            <v/>
          </cell>
          <cell r="M14" t="str">
            <v>rut v7</v>
          </cell>
        </row>
        <row r="15">
          <cell r="A15" t="str">
            <v/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>
            <v>20</v>
          </cell>
          <cell r="H15">
            <v>20</v>
          </cell>
          <cell r="I15" t="str">
            <v/>
          </cell>
          <cell r="M15" t="str">
            <v>rut v8</v>
          </cell>
        </row>
        <row r="16">
          <cell r="A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>
            <v>20</v>
          </cell>
          <cell r="H16">
            <v>20</v>
          </cell>
          <cell r="I16" t="str">
            <v/>
          </cell>
          <cell r="M16" t="str">
            <v>rut v9</v>
          </cell>
        </row>
        <row r="17">
          <cell r="A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>
            <v>20</v>
          </cell>
          <cell r="H17">
            <v>20</v>
          </cell>
          <cell r="I17" t="str">
            <v/>
          </cell>
          <cell r="M17" t="str">
            <v>rut v10</v>
          </cell>
        </row>
        <row r="18">
          <cell r="A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>
            <v>20</v>
          </cell>
          <cell r="H18">
            <v>20</v>
          </cell>
          <cell r="I18" t="str">
            <v/>
          </cell>
        </row>
        <row r="19">
          <cell r="A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>
            <v>20</v>
          </cell>
          <cell r="H19">
            <v>20</v>
          </cell>
          <cell r="I19" t="str">
            <v/>
          </cell>
        </row>
        <row r="20">
          <cell r="A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>
            <v>20</v>
          </cell>
          <cell r="H20">
            <v>20</v>
          </cell>
          <cell r="I20" t="str">
            <v/>
          </cell>
        </row>
        <row r="21">
          <cell r="A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>
            <v>20</v>
          </cell>
          <cell r="H21">
            <v>20</v>
          </cell>
          <cell r="I21" t="str">
            <v/>
          </cell>
        </row>
        <row r="22">
          <cell r="A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>
            <v>20</v>
          </cell>
          <cell r="H22">
            <v>20</v>
          </cell>
          <cell r="I22" t="str">
            <v/>
          </cell>
        </row>
        <row r="23">
          <cell r="A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>
            <v>20</v>
          </cell>
          <cell r="H23">
            <v>20</v>
          </cell>
          <cell r="I23" t="str">
            <v/>
          </cell>
        </row>
        <row r="24">
          <cell r="A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>
            <v>20</v>
          </cell>
          <cell r="H24">
            <v>20</v>
          </cell>
          <cell r="I24" t="str">
            <v/>
          </cell>
        </row>
        <row r="25">
          <cell r="A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>
            <v>20</v>
          </cell>
          <cell r="H25">
            <v>20</v>
          </cell>
          <cell r="I25" t="str">
            <v/>
          </cell>
        </row>
        <row r="26">
          <cell r="A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>
            <v>20</v>
          </cell>
          <cell r="H26">
            <v>20</v>
          </cell>
          <cell r="I26" t="str">
            <v/>
          </cell>
        </row>
        <row r="27">
          <cell r="A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>
            <v>20</v>
          </cell>
          <cell r="H27">
            <v>20</v>
          </cell>
          <cell r="I27" t="str">
            <v/>
          </cell>
        </row>
        <row r="28">
          <cell r="A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>
            <v>20</v>
          </cell>
          <cell r="H28">
            <v>20</v>
          </cell>
          <cell r="I28" t="str">
            <v/>
          </cell>
        </row>
        <row r="29">
          <cell r="A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>
            <v>20</v>
          </cell>
          <cell r="H29">
            <v>20</v>
          </cell>
          <cell r="I29" t="str">
            <v/>
          </cell>
        </row>
        <row r="30">
          <cell r="A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>
            <v>20</v>
          </cell>
          <cell r="H30">
            <v>20</v>
          </cell>
          <cell r="I30" t="str">
            <v/>
          </cell>
        </row>
        <row r="31">
          <cell r="A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>
            <v>20</v>
          </cell>
          <cell r="H31">
            <v>20</v>
          </cell>
          <cell r="I31" t="str">
            <v/>
          </cell>
        </row>
        <row r="32">
          <cell r="A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>
            <v>20</v>
          </cell>
          <cell r="H32">
            <v>20</v>
          </cell>
          <cell r="I32" t="str">
            <v/>
          </cell>
        </row>
        <row r="33">
          <cell r="A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>
            <v>20</v>
          </cell>
          <cell r="H33">
            <v>20</v>
          </cell>
          <cell r="I33" t="str">
            <v/>
          </cell>
        </row>
        <row r="34">
          <cell r="A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>
            <v>20</v>
          </cell>
          <cell r="H34">
            <v>20</v>
          </cell>
          <cell r="I34" t="str">
            <v/>
          </cell>
        </row>
        <row r="41">
          <cell r="A41" t="str">
            <v/>
          </cell>
          <cell r="B41" t="str">
            <v/>
          </cell>
          <cell r="C41">
            <v>8</v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</row>
        <row r="42">
          <cell r="A42" t="str">
            <v/>
          </cell>
          <cell r="B42" t="str">
            <v/>
          </cell>
          <cell r="C42">
            <v>7</v>
          </cell>
          <cell r="D42" t="str">
            <v/>
          </cell>
          <cell r="E42" t="str">
            <v/>
          </cell>
          <cell r="F42" t="e">
            <v>#N/A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</row>
        <row r="43">
          <cell r="A43" t="str">
            <v/>
          </cell>
          <cell r="B43" t="str">
            <v/>
          </cell>
          <cell r="C43">
            <v>6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</row>
        <row r="44">
          <cell r="A44" t="e">
            <v>#N/A</v>
          </cell>
          <cell r="B44" t="e">
            <v>#N/A</v>
          </cell>
          <cell r="C44">
            <v>5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</row>
        <row r="45">
          <cell r="A45" t="e">
            <v>#N/A</v>
          </cell>
          <cell r="B45" t="e">
            <v>#N/A</v>
          </cell>
          <cell r="C45">
            <v>4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 t="e">
            <v>#N/A</v>
          </cell>
          <cell r="K45" t="e">
            <v>#N/A</v>
          </cell>
          <cell r="L45" t="e">
            <v>#N/A</v>
          </cell>
        </row>
        <row r="46">
          <cell r="A46" t="e">
            <v>#N/A</v>
          </cell>
          <cell r="B46" t="e">
            <v>#N/A</v>
          </cell>
          <cell r="C46">
            <v>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</row>
        <row r="47">
          <cell r="A47" t="e">
            <v>#N/A</v>
          </cell>
          <cell r="B47" t="e">
            <v>#N/A</v>
          </cell>
          <cell r="C47">
            <v>2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 t="e">
            <v>#N/A</v>
          </cell>
          <cell r="K47" t="e">
            <v>#N/A</v>
          </cell>
          <cell r="L47" t="e">
            <v>#N/A</v>
          </cell>
        </row>
        <row r="48">
          <cell r="A48" t="e">
            <v>#N/A</v>
          </cell>
          <cell r="B48" t="e">
            <v>#N/A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</row>
      </sheetData>
      <sheetData sheetId="30">
        <row r="7">
          <cell r="A7" t="str">
            <v/>
          </cell>
          <cell r="B7">
            <v>244</v>
          </cell>
          <cell r="C7" t="str">
            <v>v244</v>
          </cell>
          <cell r="D7" t="str">
            <v>Arnoldas Tolkačiovas</v>
          </cell>
          <cell r="E7">
            <v>33658</v>
          </cell>
          <cell r="F7" t="str">
            <v xml:space="preserve">Šiauliai </v>
          </cell>
          <cell r="G7">
            <v>20</v>
          </cell>
          <cell r="H7">
            <v>20</v>
          </cell>
          <cell r="I7" t="str">
            <v/>
          </cell>
          <cell r="M7" t="str">
            <v>Kodas</v>
          </cell>
        </row>
        <row r="8">
          <cell r="A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>
            <v>20</v>
          </cell>
          <cell r="H8">
            <v>20</v>
          </cell>
          <cell r="I8" t="str">
            <v/>
          </cell>
          <cell r="M8" t="str">
            <v>rut6kg v1</v>
          </cell>
        </row>
        <row r="9">
          <cell r="A9" t="str">
            <v/>
          </cell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>
            <v>20</v>
          </cell>
          <cell r="H9">
            <v>20</v>
          </cell>
          <cell r="I9" t="str">
            <v/>
          </cell>
          <cell r="M9" t="str">
            <v>rut6kg v2</v>
          </cell>
        </row>
        <row r="10">
          <cell r="A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>
            <v>20</v>
          </cell>
          <cell r="H10">
            <v>20</v>
          </cell>
          <cell r="I10" t="str">
            <v/>
          </cell>
          <cell r="M10" t="str">
            <v>rut6kg v3</v>
          </cell>
        </row>
        <row r="11">
          <cell r="A11" t="str">
            <v/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>
            <v>20</v>
          </cell>
          <cell r="H11">
            <v>20</v>
          </cell>
          <cell r="I11" t="str">
            <v/>
          </cell>
          <cell r="M11" t="str">
            <v>rut6kg v4</v>
          </cell>
        </row>
        <row r="12">
          <cell r="A12" t="str">
            <v/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>
            <v>20</v>
          </cell>
          <cell r="H12">
            <v>20</v>
          </cell>
          <cell r="I12" t="str">
            <v/>
          </cell>
          <cell r="M12" t="str">
            <v>rut6kg v5</v>
          </cell>
        </row>
        <row r="13">
          <cell r="A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>
            <v>20</v>
          </cell>
          <cell r="H13">
            <v>20</v>
          </cell>
          <cell r="I13" t="str">
            <v/>
          </cell>
          <cell r="M13" t="str">
            <v>rut6kg v6</v>
          </cell>
        </row>
        <row r="14">
          <cell r="A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>
            <v>20</v>
          </cell>
          <cell r="H14">
            <v>20</v>
          </cell>
          <cell r="I14" t="str">
            <v/>
          </cell>
          <cell r="M14" t="str">
            <v>rut6kg v7</v>
          </cell>
        </row>
        <row r="15">
          <cell r="A15" t="str">
            <v/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>
            <v>20</v>
          </cell>
          <cell r="H15">
            <v>20</v>
          </cell>
          <cell r="I15" t="str">
            <v/>
          </cell>
          <cell r="M15" t="str">
            <v>rut6kg v8</v>
          </cell>
        </row>
        <row r="16">
          <cell r="A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>
            <v>20</v>
          </cell>
          <cell r="H16">
            <v>20</v>
          </cell>
          <cell r="I16" t="str">
            <v/>
          </cell>
          <cell r="M16" t="str">
            <v>rut6kg v9</v>
          </cell>
        </row>
        <row r="17">
          <cell r="A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>
            <v>20</v>
          </cell>
          <cell r="H17">
            <v>20</v>
          </cell>
          <cell r="I17" t="str">
            <v/>
          </cell>
          <cell r="M17" t="str">
            <v>rut6kg v10</v>
          </cell>
        </row>
        <row r="18">
          <cell r="A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>
            <v>20</v>
          </cell>
          <cell r="H18">
            <v>20</v>
          </cell>
          <cell r="I18" t="str">
            <v/>
          </cell>
        </row>
        <row r="19">
          <cell r="A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>
            <v>20</v>
          </cell>
          <cell r="H19">
            <v>20</v>
          </cell>
          <cell r="I19" t="str">
            <v/>
          </cell>
        </row>
        <row r="20">
          <cell r="A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>
            <v>20</v>
          </cell>
          <cell r="H20">
            <v>20</v>
          </cell>
          <cell r="I20" t="str">
            <v/>
          </cell>
        </row>
        <row r="21">
          <cell r="A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>
            <v>20</v>
          </cell>
          <cell r="H21">
            <v>20</v>
          </cell>
          <cell r="I21" t="str">
            <v/>
          </cell>
        </row>
        <row r="22">
          <cell r="A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>
            <v>20</v>
          </cell>
          <cell r="H22">
            <v>20</v>
          </cell>
          <cell r="I22" t="str">
            <v/>
          </cell>
        </row>
        <row r="23">
          <cell r="A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>
            <v>20</v>
          </cell>
          <cell r="H23">
            <v>20</v>
          </cell>
          <cell r="I23" t="str">
            <v/>
          </cell>
        </row>
        <row r="24">
          <cell r="A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>
            <v>20</v>
          </cell>
          <cell r="H24">
            <v>20</v>
          </cell>
          <cell r="I24" t="str">
            <v/>
          </cell>
        </row>
        <row r="25">
          <cell r="A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>
            <v>20</v>
          </cell>
          <cell r="H25">
            <v>20</v>
          </cell>
          <cell r="I25" t="str">
            <v/>
          </cell>
        </row>
        <row r="26">
          <cell r="A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>
            <v>20</v>
          </cell>
          <cell r="H26">
            <v>20</v>
          </cell>
          <cell r="I26" t="str">
            <v/>
          </cell>
        </row>
        <row r="27">
          <cell r="A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>
            <v>20</v>
          </cell>
          <cell r="H27">
            <v>20</v>
          </cell>
          <cell r="I27" t="str">
            <v/>
          </cell>
        </row>
        <row r="28">
          <cell r="A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>
            <v>20</v>
          </cell>
          <cell r="H28">
            <v>20</v>
          </cell>
          <cell r="I28" t="str">
            <v/>
          </cell>
        </row>
        <row r="29">
          <cell r="A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>
            <v>20</v>
          </cell>
          <cell r="H29">
            <v>20</v>
          </cell>
          <cell r="I29" t="str">
            <v/>
          </cell>
        </row>
        <row r="30">
          <cell r="A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>
            <v>20</v>
          </cell>
          <cell r="H30">
            <v>20</v>
          </cell>
          <cell r="I30" t="str">
            <v/>
          </cell>
        </row>
        <row r="31">
          <cell r="A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>
            <v>20</v>
          </cell>
          <cell r="H31">
            <v>20</v>
          </cell>
          <cell r="I31" t="str">
            <v/>
          </cell>
        </row>
        <row r="32">
          <cell r="A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>
            <v>20</v>
          </cell>
          <cell r="H32">
            <v>20</v>
          </cell>
          <cell r="I32" t="str">
            <v/>
          </cell>
        </row>
        <row r="33">
          <cell r="A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>
            <v>20</v>
          </cell>
          <cell r="H33">
            <v>20</v>
          </cell>
          <cell r="I33" t="str">
            <v/>
          </cell>
        </row>
        <row r="34">
          <cell r="A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>
            <v>20</v>
          </cell>
          <cell r="H34">
            <v>20</v>
          </cell>
          <cell r="I34" t="str">
            <v/>
          </cell>
        </row>
        <row r="41">
          <cell r="A41" t="str">
            <v/>
          </cell>
          <cell r="B41" t="str">
            <v/>
          </cell>
          <cell r="C41">
            <v>8</v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</row>
        <row r="42">
          <cell r="A42" t="str">
            <v/>
          </cell>
          <cell r="B42" t="str">
            <v/>
          </cell>
          <cell r="C42">
            <v>7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</row>
        <row r="43">
          <cell r="A43" t="str">
            <v/>
          </cell>
          <cell r="B43" t="str">
            <v/>
          </cell>
          <cell r="C43">
            <v>6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</row>
        <row r="44">
          <cell r="A44" t="str">
            <v/>
          </cell>
          <cell r="B44" t="str">
            <v/>
          </cell>
          <cell r="C44">
            <v>5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</row>
        <row r="45">
          <cell r="A45" t="str">
            <v/>
          </cell>
          <cell r="B45" t="str">
            <v/>
          </cell>
          <cell r="C45">
            <v>4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</row>
        <row r="46">
          <cell r="A46" t="str">
            <v/>
          </cell>
          <cell r="B46" t="str">
            <v/>
          </cell>
          <cell r="C46">
            <v>3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</row>
        <row r="47">
          <cell r="A47" t="str">
            <v/>
          </cell>
          <cell r="B47" t="str">
            <v/>
          </cell>
          <cell r="C47">
            <v>2</v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</row>
        <row r="48">
          <cell r="A48" t="e">
            <v>#N/A</v>
          </cell>
          <cell r="B48" t="e">
            <v>#N/A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</row>
      </sheetData>
      <sheetData sheetId="31">
        <row r="7">
          <cell r="A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>
            <v>15</v>
          </cell>
          <cell r="H7">
            <v>15</v>
          </cell>
          <cell r="I7" t="str">
            <v/>
          </cell>
          <cell r="M7" t="str">
            <v>Kodas</v>
          </cell>
        </row>
        <row r="8">
          <cell r="A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>
            <v>15</v>
          </cell>
          <cell r="H8">
            <v>15</v>
          </cell>
          <cell r="I8" t="str">
            <v/>
          </cell>
          <cell r="M8" t="str">
            <v>triš m1</v>
          </cell>
        </row>
        <row r="9">
          <cell r="A9" t="str">
            <v/>
          </cell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>
            <v>15</v>
          </cell>
          <cell r="H9">
            <v>15</v>
          </cell>
          <cell r="I9" t="str">
            <v/>
          </cell>
          <cell r="M9" t="str">
            <v>triš m2</v>
          </cell>
        </row>
        <row r="10">
          <cell r="A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>
            <v>15</v>
          </cell>
          <cell r="H10">
            <v>15</v>
          </cell>
          <cell r="I10" t="str">
            <v/>
          </cell>
          <cell r="M10" t="str">
            <v>triš m3</v>
          </cell>
        </row>
        <row r="11">
          <cell r="A11" t="str">
            <v/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>
            <v>15</v>
          </cell>
          <cell r="H11">
            <v>15</v>
          </cell>
          <cell r="I11" t="str">
            <v/>
          </cell>
          <cell r="M11" t="str">
            <v>triš m4</v>
          </cell>
        </row>
        <row r="12">
          <cell r="A12" t="str">
            <v/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>
            <v>15</v>
          </cell>
          <cell r="H12">
            <v>15</v>
          </cell>
          <cell r="I12" t="str">
            <v/>
          </cell>
          <cell r="M12" t="str">
            <v>triš m5</v>
          </cell>
        </row>
        <row r="13">
          <cell r="A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>
            <v>15</v>
          </cell>
          <cell r="H13">
            <v>15</v>
          </cell>
          <cell r="I13" t="str">
            <v/>
          </cell>
          <cell r="M13" t="str">
            <v>triš m6</v>
          </cell>
        </row>
        <row r="14">
          <cell r="A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>
            <v>15</v>
          </cell>
          <cell r="H14">
            <v>15</v>
          </cell>
          <cell r="I14" t="str">
            <v/>
          </cell>
          <cell r="M14" t="str">
            <v>triš m7</v>
          </cell>
        </row>
        <row r="15">
          <cell r="A15" t="str">
            <v/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>
            <v>15</v>
          </cell>
          <cell r="H15">
            <v>15</v>
          </cell>
          <cell r="I15" t="str">
            <v/>
          </cell>
          <cell r="M15" t="str">
            <v>triš m8</v>
          </cell>
        </row>
        <row r="16">
          <cell r="A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>
            <v>15</v>
          </cell>
          <cell r="H16">
            <v>15</v>
          </cell>
          <cell r="I16" t="str">
            <v/>
          </cell>
          <cell r="M16" t="str">
            <v>triš m9</v>
          </cell>
        </row>
        <row r="17">
          <cell r="A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>
            <v>15</v>
          </cell>
          <cell r="H17">
            <v>15</v>
          </cell>
          <cell r="I17" t="str">
            <v/>
          </cell>
          <cell r="M17" t="str">
            <v>triš m10</v>
          </cell>
        </row>
        <row r="18">
          <cell r="A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>
            <v>15</v>
          </cell>
          <cell r="H18">
            <v>15</v>
          </cell>
          <cell r="I18" t="str">
            <v/>
          </cell>
        </row>
        <row r="19">
          <cell r="A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>
            <v>15</v>
          </cell>
          <cell r="H19">
            <v>15</v>
          </cell>
          <cell r="I19" t="str">
            <v/>
          </cell>
        </row>
        <row r="20">
          <cell r="A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>
            <v>15</v>
          </cell>
          <cell r="H20">
            <v>15</v>
          </cell>
          <cell r="I20" t="str">
            <v/>
          </cell>
        </row>
        <row r="21">
          <cell r="A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>
            <v>15</v>
          </cell>
          <cell r="H21">
            <v>15</v>
          </cell>
          <cell r="I21" t="str">
            <v/>
          </cell>
        </row>
        <row r="22">
          <cell r="A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>
            <v>15</v>
          </cell>
          <cell r="H22">
            <v>15</v>
          </cell>
          <cell r="I22" t="str">
            <v/>
          </cell>
        </row>
        <row r="23">
          <cell r="A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>
            <v>15</v>
          </cell>
          <cell r="H23">
            <v>15</v>
          </cell>
          <cell r="I23" t="str">
            <v/>
          </cell>
        </row>
        <row r="24">
          <cell r="A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>
            <v>15</v>
          </cell>
          <cell r="H24">
            <v>15</v>
          </cell>
          <cell r="I24" t="str">
            <v/>
          </cell>
        </row>
        <row r="25">
          <cell r="A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>
            <v>15</v>
          </cell>
          <cell r="H25">
            <v>15</v>
          </cell>
          <cell r="I25" t="str">
            <v/>
          </cell>
        </row>
        <row r="26">
          <cell r="A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>
            <v>15</v>
          </cell>
          <cell r="H26">
            <v>15</v>
          </cell>
          <cell r="I26" t="str">
            <v/>
          </cell>
        </row>
        <row r="27">
          <cell r="A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>
            <v>15</v>
          </cell>
          <cell r="H27">
            <v>15</v>
          </cell>
          <cell r="I27" t="str">
            <v/>
          </cell>
        </row>
        <row r="28">
          <cell r="A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>
            <v>15</v>
          </cell>
          <cell r="H28">
            <v>15</v>
          </cell>
          <cell r="I28" t="str">
            <v/>
          </cell>
        </row>
        <row r="29">
          <cell r="A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>
            <v>15</v>
          </cell>
          <cell r="H29">
            <v>15</v>
          </cell>
          <cell r="I29" t="str">
            <v/>
          </cell>
        </row>
        <row r="30">
          <cell r="A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>
            <v>15</v>
          </cell>
          <cell r="H30">
            <v>15</v>
          </cell>
          <cell r="I30" t="str">
            <v/>
          </cell>
        </row>
        <row r="31">
          <cell r="A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>
            <v>15</v>
          </cell>
          <cell r="H31">
            <v>15</v>
          </cell>
          <cell r="I31" t="str">
            <v/>
          </cell>
        </row>
        <row r="32">
          <cell r="A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>
            <v>15</v>
          </cell>
          <cell r="H32">
            <v>15</v>
          </cell>
          <cell r="I32" t="str">
            <v/>
          </cell>
        </row>
        <row r="33">
          <cell r="A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>
            <v>15</v>
          </cell>
          <cell r="H33">
            <v>15</v>
          </cell>
          <cell r="I33" t="str">
            <v/>
          </cell>
        </row>
        <row r="34">
          <cell r="A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>
            <v>15</v>
          </cell>
          <cell r="H34">
            <v>15</v>
          </cell>
          <cell r="I34" t="str">
            <v/>
          </cell>
        </row>
        <row r="41">
          <cell r="A41" t="str">
            <v/>
          </cell>
          <cell r="B41" t="str">
            <v/>
          </cell>
          <cell r="C41">
            <v>8</v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</row>
        <row r="42">
          <cell r="A42" t="str">
            <v/>
          </cell>
          <cell r="B42" t="str">
            <v/>
          </cell>
          <cell r="C42">
            <v>7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</row>
        <row r="43">
          <cell r="A43" t="str">
            <v/>
          </cell>
          <cell r="B43" t="str">
            <v/>
          </cell>
          <cell r="C43">
            <v>6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</row>
        <row r="44">
          <cell r="A44" t="str">
            <v/>
          </cell>
          <cell r="B44" t="str">
            <v/>
          </cell>
          <cell r="C44">
            <v>5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</row>
        <row r="45">
          <cell r="A45" t="str">
            <v/>
          </cell>
          <cell r="B45" t="str">
            <v/>
          </cell>
          <cell r="C45">
            <v>4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</row>
        <row r="46">
          <cell r="A46" t="str">
            <v/>
          </cell>
          <cell r="B46" t="str">
            <v/>
          </cell>
          <cell r="C46">
            <v>3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</row>
        <row r="47">
          <cell r="A47" t="str">
            <v/>
          </cell>
          <cell r="B47" t="str">
            <v/>
          </cell>
          <cell r="C47">
            <v>2</v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</row>
        <row r="48">
          <cell r="A48" t="str">
            <v/>
          </cell>
          <cell r="B48" t="str">
            <v/>
          </cell>
          <cell r="C48">
            <v>1</v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</row>
      </sheetData>
      <sheetData sheetId="32">
        <row r="7">
          <cell r="A7">
            <v>2</v>
          </cell>
          <cell r="B7">
            <v>8</v>
          </cell>
          <cell r="C7" t="str">
            <v>v8</v>
          </cell>
          <cell r="D7" t="e">
            <v>#N/A</v>
          </cell>
          <cell r="E7" t="e">
            <v>#N/A</v>
          </cell>
          <cell r="F7" t="e">
            <v>#N/A</v>
          </cell>
          <cell r="G7">
            <v>18</v>
          </cell>
          <cell r="H7">
            <v>18</v>
          </cell>
          <cell r="I7">
            <v>12</v>
          </cell>
          <cell r="J7">
            <v>12</v>
          </cell>
          <cell r="M7" t="str">
            <v>Kodas</v>
          </cell>
        </row>
        <row r="8">
          <cell r="A8">
            <v>1</v>
          </cell>
          <cell r="B8">
            <v>9</v>
          </cell>
          <cell r="C8" t="str">
            <v>v9</v>
          </cell>
          <cell r="D8" t="e">
            <v>#N/A</v>
          </cell>
          <cell r="E8" t="e">
            <v>#N/A</v>
          </cell>
          <cell r="F8" t="e">
            <v>#N/A</v>
          </cell>
          <cell r="G8">
            <v>18</v>
          </cell>
          <cell r="H8">
            <v>18</v>
          </cell>
          <cell r="I8">
            <v>15</v>
          </cell>
          <cell r="J8">
            <v>15</v>
          </cell>
          <cell r="M8" t="str">
            <v>triš v1</v>
          </cell>
        </row>
        <row r="9">
          <cell r="A9" t="str">
            <v/>
          </cell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>
            <v>18</v>
          </cell>
          <cell r="H9">
            <v>18</v>
          </cell>
          <cell r="I9" t="str">
            <v/>
          </cell>
          <cell r="M9" t="str">
            <v>triš v2</v>
          </cell>
        </row>
        <row r="10">
          <cell r="A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>
            <v>18</v>
          </cell>
          <cell r="H10">
            <v>18</v>
          </cell>
          <cell r="I10" t="str">
            <v/>
          </cell>
          <cell r="M10" t="str">
            <v>triš v3</v>
          </cell>
        </row>
        <row r="11">
          <cell r="A11" t="str">
            <v/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>
            <v>18</v>
          </cell>
          <cell r="H11">
            <v>18</v>
          </cell>
          <cell r="I11" t="str">
            <v/>
          </cell>
          <cell r="M11" t="str">
            <v>triš v4</v>
          </cell>
        </row>
        <row r="12">
          <cell r="A12" t="str">
            <v/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>
            <v>18</v>
          </cell>
          <cell r="H12">
            <v>18</v>
          </cell>
          <cell r="I12" t="str">
            <v/>
          </cell>
          <cell r="M12" t="str">
            <v>triš v5</v>
          </cell>
        </row>
        <row r="13">
          <cell r="A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>
            <v>18</v>
          </cell>
          <cell r="H13">
            <v>18</v>
          </cell>
          <cell r="I13" t="str">
            <v/>
          </cell>
          <cell r="M13" t="str">
            <v>triš v6</v>
          </cell>
        </row>
        <row r="14">
          <cell r="A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>
            <v>18</v>
          </cell>
          <cell r="H14">
            <v>18</v>
          </cell>
          <cell r="I14" t="str">
            <v/>
          </cell>
          <cell r="M14" t="str">
            <v>triš v7</v>
          </cell>
        </row>
        <row r="15">
          <cell r="A15" t="str">
            <v/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>
            <v>18</v>
          </cell>
          <cell r="H15">
            <v>18</v>
          </cell>
          <cell r="I15" t="str">
            <v/>
          </cell>
          <cell r="M15" t="str">
            <v>triš v8</v>
          </cell>
        </row>
        <row r="16">
          <cell r="A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>
            <v>18</v>
          </cell>
          <cell r="H16">
            <v>18</v>
          </cell>
          <cell r="I16" t="str">
            <v/>
          </cell>
          <cell r="M16" t="str">
            <v>triš v9</v>
          </cell>
        </row>
        <row r="17">
          <cell r="A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>
            <v>18</v>
          </cell>
          <cell r="H17">
            <v>18</v>
          </cell>
          <cell r="I17" t="str">
            <v/>
          </cell>
          <cell r="M17" t="str">
            <v>triš v10</v>
          </cell>
        </row>
        <row r="18">
          <cell r="A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>
            <v>18</v>
          </cell>
          <cell r="H18">
            <v>18</v>
          </cell>
          <cell r="I18" t="str">
            <v/>
          </cell>
        </row>
        <row r="19">
          <cell r="A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>
            <v>18</v>
          </cell>
          <cell r="H19">
            <v>18</v>
          </cell>
          <cell r="I19" t="str">
            <v/>
          </cell>
        </row>
        <row r="20">
          <cell r="A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>
            <v>18</v>
          </cell>
          <cell r="H20">
            <v>18</v>
          </cell>
          <cell r="I20" t="str">
            <v/>
          </cell>
        </row>
        <row r="21">
          <cell r="A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>
            <v>18</v>
          </cell>
          <cell r="H21">
            <v>18</v>
          </cell>
          <cell r="I21" t="str">
            <v/>
          </cell>
        </row>
        <row r="22">
          <cell r="A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>
            <v>18</v>
          </cell>
          <cell r="H22">
            <v>18</v>
          </cell>
          <cell r="I22" t="str">
            <v/>
          </cell>
        </row>
        <row r="23">
          <cell r="A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>
            <v>18</v>
          </cell>
          <cell r="H23">
            <v>18</v>
          </cell>
          <cell r="I23" t="str">
            <v/>
          </cell>
        </row>
        <row r="24">
          <cell r="A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>
            <v>18</v>
          </cell>
          <cell r="H24">
            <v>18</v>
          </cell>
          <cell r="I24" t="str">
            <v/>
          </cell>
        </row>
        <row r="25">
          <cell r="A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>
            <v>18</v>
          </cell>
          <cell r="H25">
            <v>18</v>
          </cell>
          <cell r="I25" t="str">
            <v/>
          </cell>
        </row>
        <row r="26">
          <cell r="A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>
            <v>18</v>
          </cell>
          <cell r="H26">
            <v>18</v>
          </cell>
          <cell r="I26" t="str">
            <v/>
          </cell>
        </row>
        <row r="27">
          <cell r="A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>
            <v>18</v>
          </cell>
          <cell r="H27">
            <v>18</v>
          </cell>
          <cell r="I27" t="str">
            <v/>
          </cell>
        </row>
        <row r="28">
          <cell r="A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>
            <v>18</v>
          </cell>
          <cell r="H28">
            <v>18</v>
          </cell>
          <cell r="I28" t="str">
            <v/>
          </cell>
        </row>
        <row r="29">
          <cell r="A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>
            <v>18</v>
          </cell>
          <cell r="H29">
            <v>18</v>
          </cell>
          <cell r="I29" t="str">
            <v/>
          </cell>
        </row>
        <row r="30">
          <cell r="A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>
            <v>18</v>
          </cell>
          <cell r="H30">
            <v>18</v>
          </cell>
          <cell r="I30" t="str">
            <v/>
          </cell>
        </row>
        <row r="31">
          <cell r="A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>
            <v>18</v>
          </cell>
          <cell r="H31">
            <v>18</v>
          </cell>
          <cell r="I31" t="str">
            <v/>
          </cell>
        </row>
        <row r="32">
          <cell r="A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>
            <v>18</v>
          </cell>
          <cell r="H32">
            <v>18</v>
          </cell>
          <cell r="I32" t="str">
            <v/>
          </cell>
        </row>
        <row r="33">
          <cell r="A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>
            <v>18</v>
          </cell>
          <cell r="H33">
            <v>18</v>
          </cell>
          <cell r="I33" t="str">
            <v/>
          </cell>
        </row>
        <row r="34">
          <cell r="A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>
            <v>18</v>
          </cell>
          <cell r="H34">
            <v>18</v>
          </cell>
          <cell r="I34" t="str">
            <v/>
          </cell>
        </row>
        <row r="41">
          <cell r="A41" t="str">
            <v/>
          </cell>
          <cell r="B41" t="str">
            <v/>
          </cell>
          <cell r="C41">
            <v>8</v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</row>
        <row r="42">
          <cell r="A42" t="str">
            <v/>
          </cell>
          <cell r="B42" t="str">
            <v/>
          </cell>
          <cell r="C42">
            <v>7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</row>
        <row r="43">
          <cell r="A43" t="str">
            <v/>
          </cell>
          <cell r="B43" t="str">
            <v/>
          </cell>
          <cell r="C43">
            <v>6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</row>
        <row r="44">
          <cell r="A44" t="str">
            <v/>
          </cell>
          <cell r="B44" t="str">
            <v/>
          </cell>
          <cell r="C44">
            <v>5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</row>
        <row r="45">
          <cell r="A45" t="str">
            <v/>
          </cell>
          <cell r="B45" t="str">
            <v/>
          </cell>
          <cell r="C45">
            <v>4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</row>
        <row r="46">
          <cell r="A46" t="str">
            <v/>
          </cell>
          <cell r="B46" t="str">
            <v/>
          </cell>
          <cell r="C46">
            <v>3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</row>
        <row r="47">
          <cell r="A47">
            <v>2</v>
          </cell>
          <cell r="B47">
            <v>8</v>
          </cell>
          <cell r="C47">
            <v>2</v>
          </cell>
          <cell r="D47" t="e">
            <v>#N/A</v>
          </cell>
          <cell r="E47" t="e">
            <v>#N/A</v>
          </cell>
          <cell r="F47" t="e">
            <v>#N/A</v>
          </cell>
          <cell r="G47">
            <v>18</v>
          </cell>
          <cell r="H47">
            <v>18</v>
          </cell>
          <cell r="I47">
            <v>12</v>
          </cell>
          <cell r="J47">
            <v>12</v>
          </cell>
          <cell r="K47">
            <v>0</v>
          </cell>
          <cell r="L47">
            <v>0</v>
          </cell>
        </row>
        <row r="48">
          <cell r="A48">
            <v>1</v>
          </cell>
          <cell r="B48">
            <v>9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>
            <v>18</v>
          </cell>
          <cell r="H48">
            <v>18</v>
          </cell>
          <cell r="I48">
            <v>15</v>
          </cell>
          <cell r="J48">
            <v>15</v>
          </cell>
          <cell r="K48">
            <v>0</v>
          </cell>
          <cell r="L48">
            <v>0</v>
          </cell>
        </row>
      </sheetData>
      <sheetData sheetId="33">
        <row r="4">
          <cell r="D4" t="str">
            <v>60m m1</v>
          </cell>
          <cell r="E4">
            <v>7</v>
          </cell>
          <cell r="K4" t="str">
            <v>tolis M1</v>
          </cell>
          <cell r="L4">
            <v>2</v>
          </cell>
        </row>
        <row r="5">
          <cell r="D5" t="str">
            <v>60m m2</v>
          </cell>
          <cell r="E5">
            <v>7.26</v>
          </cell>
          <cell r="K5" t="str">
            <v>tolis M2</v>
          </cell>
          <cell r="L5">
            <v>3.6</v>
          </cell>
        </row>
        <row r="6">
          <cell r="D6" t="str">
            <v>60m m3</v>
          </cell>
          <cell r="E6">
            <v>7.61</v>
          </cell>
          <cell r="K6" t="str">
            <v>tolis M3</v>
          </cell>
          <cell r="L6">
            <v>3.9</v>
          </cell>
        </row>
        <row r="7">
          <cell r="D7" t="str">
            <v>60m m4</v>
          </cell>
          <cell r="E7">
            <v>7.95</v>
          </cell>
          <cell r="K7" t="str">
            <v>tolis M4</v>
          </cell>
          <cell r="L7">
            <v>4.2</v>
          </cell>
        </row>
        <row r="8">
          <cell r="D8" t="str">
            <v>60m m5</v>
          </cell>
          <cell r="E8">
            <v>8.15</v>
          </cell>
          <cell r="K8" t="str">
            <v>tolis M5</v>
          </cell>
          <cell r="L8">
            <v>4.7</v>
          </cell>
        </row>
        <row r="9">
          <cell r="D9" t="str">
            <v>60m m6</v>
          </cell>
          <cell r="E9">
            <v>8.35</v>
          </cell>
          <cell r="K9" t="str">
            <v>tolis M6</v>
          </cell>
          <cell r="L9">
            <v>5.2</v>
          </cell>
        </row>
        <row r="10">
          <cell r="D10" t="str">
            <v>60m m7</v>
          </cell>
          <cell r="E10">
            <v>8.65</v>
          </cell>
          <cell r="K10" t="str">
            <v>tolis M7</v>
          </cell>
          <cell r="L10">
            <v>5.6</v>
          </cell>
        </row>
        <row r="11">
          <cell r="D11" t="str">
            <v>60m m8</v>
          </cell>
          <cell r="E11">
            <v>9.0500000000000007</v>
          </cell>
          <cell r="K11" t="str">
            <v>tolis M8</v>
          </cell>
          <cell r="L11">
            <v>6</v>
          </cell>
        </row>
        <row r="12">
          <cell r="D12" t="str">
            <v>60m m9</v>
          </cell>
          <cell r="E12">
            <v>9.65</v>
          </cell>
          <cell r="K12" t="str">
            <v>tolis M9</v>
          </cell>
          <cell r="L12">
            <v>6.3</v>
          </cell>
        </row>
        <row r="13">
          <cell r="D13" t="str">
            <v>60m m10</v>
          </cell>
          <cell r="E13">
            <v>10.25</v>
          </cell>
          <cell r="K13" t="str">
            <v>tolis M10</v>
          </cell>
          <cell r="L13">
            <v>6.6</v>
          </cell>
        </row>
        <row r="14">
          <cell r="D14" t="str">
            <v>200m m1</v>
          </cell>
          <cell r="K14" t="str">
            <v>triš M1</v>
          </cell>
          <cell r="L14">
            <v>6</v>
          </cell>
        </row>
        <row r="15">
          <cell r="D15" t="str">
            <v>200m m2</v>
          </cell>
          <cell r="K15" t="str">
            <v>triš M2</v>
          </cell>
          <cell r="L15">
            <v>8.5</v>
          </cell>
        </row>
        <row r="16">
          <cell r="D16" t="str">
            <v>200m m3</v>
          </cell>
          <cell r="E16">
            <v>24</v>
          </cell>
          <cell r="K16" t="str">
            <v>triš M3</v>
          </cell>
          <cell r="L16">
            <v>9</v>
          </cell>
        </row>
        <row r="17">
          <cell r="D17" t="str">
            <v>200m m4</v>
          </cell>
          <cell r="E17">
            <v>26.05</v>
          </cell>
          <cell r="K17" t="str">
            <v>triš M4</v>
          </cell>
          <cell r="L17">
            <v>10</v>
          </cell>
        </row>
        <row r="18">
          <cell r="D18" t="str">
            <v>200m m5</v>
          </cell>
          <cell r="E18">
            <v>27.45</v>
          </cell>
          <cell r="K18" t="str">
            <v>triš M5</v>
          </cell>
          <cell r="L18">
            <v>10.5</v>
          </cell>
        </row>
        <row r="19">
          <cell r="D19" t="str">
            <v>200m m6</v>
          </cell>
          <cell r="E19">
            <v>29.25</v>
          </cell>
          <cell r="K19" t="str">
            <v>triš M6</v>
          </cell>
          <cell r="L19">
            <v>11.4</v>
          </cell>
        </row>
        <row r="20">
          <cell r="D20" t="str">
            <v>200m m7</v>
          </cell>
          <cell r="E20">
            <v>31.75</v>
          </cell>
          <cell r="K20" t="str">
            <v>triš M7</v>
          </cell>
          <cell r="L20">
            <v>12</v>
          </cell>
        </row>
        <row r="21">
          <cell r="D21" t="str">
            <v>200m m8</v>
          </cell>
          <cell r="E21">
            <v>33.25</v>
          </cell>
          <cell r="K21" t="str">
            <v>triš M8</v>
          </cell>
          <cell r="L21">
            <v>12.8</v>
          </cell>
        </row>
        <row r="22">
          <cell r="D22" t="str">
            <v>200m m9</v>
          </cell>
          <cell r="E22">
            <v>34.549999999999997</v>
          </cell>
          <cell r="K22" t="str">
            <v>triš M9</v>
          </cell>
          <cell r="L22">
            <v>13.4</v>
          </cell>
        </row>
        <row r="23">
          <cell r="D23" t="str">
            <v>200m m10</v>
          </cell>
          <cell r="E23">
            <v>36.75</v>
          </cell>
          <cell r="K23" t="str">
            <v>triš M10</v>
          </cell>
          <cell r="L23">
            <v>14</v>
          </cell>
        </row>
        <row r="24">
          <cell r="D24" t="str">
            <v>300m m1</v>
          </cell>
          <cell r="K24" t="str">
            <v>aukštis M1</v>
          </cell>
          <cell r="L24">
            <v>1</v>
          </cell>
        </row>
        <row r="25">
          <cell r="D25" t="str">
            <v>300m m2</v>
          </cell>
          <cell r="K25" t="str">
            <v>aukštis M2</v>
          </cell>
          <cell r="L25">
            <v>1.2</v>
          </cell>
        </row>
        <row r="26">
          <cell r="D26" t="str">
            <v>300m m3</v>
          </cell>
          <cell r="E26">
            <v>37</v>
          </cell>
          <cell r="K26" t="str">
            <v>aukštis M3</v>
          </cell>
          <cell r="L26">
            <v>1.25</v>
          </cell>
        </row>
        <row r="27">
          <cell r="D27" t="str">
            <v>300m m4</v>
          </cell>
          <cell r="E27">
            <v>39.75</v>
          </cell>
          <cell r="K27" t="str">
            <v>aukštis M4</v>
          </cell>
          <cell r="L27">
            <v>1.3</v>
          </cell>
        </row>
        <row r="28">
          <cell r="D28" t="str">
            <v>300m m5</v>
          </cell>
          <cell r="E28">
            <v>42.25</v>
          </cell>
          <cell r="K28" t="str">
            <v>aukštis M5</v>
          </cell>
          <cell r="L28">
            <v>1.4</v>
          </cell>
        </row>
        <row r="29">
          <cell r="D29" t="str">
            <v>300m m6</v>
          </cell>
          <cell r="E29">
            <v>45.25</v>
          </cell>
          <cell r="K29" t="str">
            <v>aukštis M6</v>
          </cell>
          <cell r="L29">
            <v>1.5</v>
          </cell>
        </row>
        <row r="30">
          <cell r="D30" t="str">
            <v>300m m7</v>
          </cell>
          <cell r="E30">
            <v>49.25</v>
          </cell>
          <cell r="K30" t="str">
            <v>aukštis M7</v>
          </cell>
          <cell r="L30">
            <v>1.65</v>
          </cell>
        </row>
        <row r="31">
          <cell r="D31" t="str">
            <v>300m m8</v>
          </cell>
          <cell r="E31">
            <v>52.25</v>
          </cell>
          <cell r="K31" t="str">
            <v>aukštis M8</v>
          </cell>
          <cell r="L31">
            <v>1.75</v>
          </cell>
        </row>
        <row r="32">
          <cell r="D32" t="str">
            <v>300m m9</v>
          </cell>
          <cell r="E32">
            <v>54.25</v>
          </cell>
          <cell r="K32" t="str">
            <v>aukštis M9</v>
          </cell>
          <cell r="L32">
            <v>1.82</v>
          </cell>
        </row>
        <row r="33">
          <cell r="D33" t="str">
            <v>300m m10</v>
          </cell>
          <cell r="E33">
            <v>57.25</v>
          </cell>
          <cell r="K33" t="str">
            <v>aukštis M10</v>
          </cell>
          <cell r="L33">
            <v>1.92</v>
          </cell>
        </row>
        <row r="34">
          <cell r="D34" t="str">
            <v>400m m1</v>
          </cell>
          <cell r="E34">
            <v>5.90277777777778E-4</v>
          </cell>
          <cell r="K34" t="str">
            <v>rut M1</v>
          </cell>
          <cell r="L34">
            <v>3</v>
          </cell>
        </row>
        <row r="35">
          <cell r="D35" t="str">
            <v>400m m2</v>
          </cell>
          <cell r="E35">
            <v>6.1354166666666697E-4</v>
          </cell>
          <cell r="K35" t="str">
            <v>rut M2</v>
          </cell>
          <cell r="L35">
            <v>5</v>
          </cell>
        </row>
        <row r="36">
          <cell r="D36" t="str">
            <v>400m m3</v>
          </cell>
          <cell r="E36">
            <v>6.3958333333333304E-4</v>
          </cell>
          <cell r="K36" t="str">
            <v>rut M3</v>
          </cell>
          <cell r="L36">
            <v>6</v>
          </cell>
        </row>
        <row r="37">
          <cell r="D37" t="str">
            <v>400m m4</v>
          </cell>
          <cell r="E37">
            <v>6.6840277777777796E-4</v>
          </cell>
          <cell r="K37" t="str">
            <v>rut M4</v>
          </cell>
          <cell r="L37">
            <v>7</v>
          </cell>
        </row>
        <row r="38">
          <cell r="D38" t="str">
            <v>400m m5</v>
          </cell>
          <cell r="E38">
            <v>7.0891203703703698E-4</v>
          </cell>
          <cell r="K38" t="str">
            <v>rut M5</v>
          </cell>
          <cell r="L38">
            <v>8</v>
          </cell>
        </row>
        <row r="39">
          <cell r="D39" t="str">
            <v>400m m6</v>
          </cell>
          <cell r="E39">
            <v>7.5520833333333299E-4</v>
          </cell>
          <cell r="K39" t="str">
            <v>rut M6</v>
          </cell>
          <cell r="L39">
            <v>10</v>
          </cell>
        </row>
        <row r="40">
          <cell r="D40" t="str">
            <v>400m m7</v>
          </cell>
          <cell r="E40">
            <v>8.2465277777777799E-4</v>
          </cell>
          <cell r="K40" t="str">
            <v>rut M7</v>
          </cell>
          <cell r="L40">
            <v>12.2</v>
          </cell>
        </row>
        <row r="41">
          <cell r="D41" t="str">
            <v>400m m8</v>
          </cell>
          <cell r="E41">
            <v>8.59375E-4</v>
          </cell>
          <cell r="K41" t="str">
            <v>rut M8</v>
          </cell>
          <cell r="L41">
            <v>14</v>
          </cell>
        </row>
        <row r="42">
          <cell r="D42" t="str">
            <v>400m m9</v>
          </cell>
          <cell r="E42">
            <v>9.0567129629629602E-4</v>
          </cell>
          <cell r="K42" t="str">
            <v>rut M9</v>
          </cell>
          <cell r="L42">
            <v>16</v>
          </cell>
        </row>
        <row r="43">
          <cell r="D43" t="str">
            <v>400m m10</v>
          </cell>
          <cell r="E43">
            <v>9.6354166666666702E-4</v>
          </cell>
          <cell r="K43" t="str">
            <v>rut M10</v>
          </cell>
          <cell r="L43">
            <v>17.5</v>
          </cell>
        </row>
        <row r="44">
          <cell r="D44" t="str">
            <v>600m m1</v>
          </cell>
          <cell r="K44" t="str">
            <v>rut3kg M1</v>
          </cell>
          <cell r="L44">
            <v>3</v>
          </cell>
        </row>
        <row r="45">
          <cell r="D45" t="str">
            <v>600m m2</v>
          </cell>
          <cell r="K45" t="str">
            <v>rut3kg M2</v>
          </cell>
          <cell r="L45">
            <v>6</v>
          </cell>
        </row>
        <row r="46">
          <cell r="D46" t="str">
            <v>600m m3</v>
          </cell>
          <cell r="E46">
            <v>1.0648148148148101E-3</v>
          </cell>
          <cell r="K46" t="str">
            <v>rut3kg M3</v>
          </cell>
          <cell r="L46">
            <v>7</v>
          </cell>
        </row>
        <row r="47">
          <cell r="D47" t="str">
            <v>600m m4</v>
          </cell>
          <cell r="E47">
            <v>1.1141203703703699E-3</v>
          </cell>
          <cell r="K47" t="str">
            <v>rut3kg M4</v>
          </cell>
          <cell r="L47">
            <v>8</v>
          </cell>
        </row>
        <row r="48">
          <cell r="D48" t="str">
            <v>600m m5</v>
          </cell>
          <cell r="E48">
            <v>1.171875E-3</v>
          </cell>
          <cell r="K48" t="str">
            <v>rut3kg M5</v>
          </cell>
          <cell r="L48">
            <v>10</v>
          </cell>
        </row>
        <row r="49">
          <cell r="D49" t="str">
            <v>600m m6</v>
          </cell>
          <cell r="E49">
            <v>1.2528935185185199E-3</v>
          </cell>
          <cell r="K49" t="str">
            <v>rut3kg M6</v>
          </cell>
          <cell r="L49">
            <v>12</v>
          </cell>
        </row>
        <row r="50">
          <cell r="D50" t="str">
            <v>600m m7</v>
          </cell>
          <cell r="E50">
            <v>1.34548611111111E-3</v>
          </cell>
          <cell r="K50" t="str">
            <v>rut3kg M7</v>
          </cell>
          <cell r="L50">
            <v>14</v>
          </cell>
        </row>
        <row r="51">
          <cell r="D51" t="str">
            <v>600m m8</v>
          </cell>
          <cell r="E51">
            <v>1.42650462962963E-3</v>
          </cell>
          <cell r="K51" t="str">
            <v>rut3kg M8</v>
          </cell>
          <cell r="L51">
            <v>15</v>
          </cell>
        </row>
        <row r="52">
          <cell r="D52" t="str">
            <v>600m m9</v>
          </cell>
          <cell r="E52">
            <v>1.50752314814815E-3</v>
          </cell>
          <cell r="K52" t="str">
            <v xml:space="preserve"> M9</v>
          </cell>
        </row>
        <row r="53">
          <cell r="D53" t="str">
            <v>600m m10</v>
          </cell>
          <cell r="E53">
            <v>1.58854166666667E-3</v>
          </cell>
          <cell r="K53" t="str">
            <v xml:space="preserve"> M10</v>
          </cell>
        </row>
        <row r="54">
          <cell r="D54" t="str">
            <v>800m m1</v>
          </cell>
          <cell r="E54">
            <v>1.38888888888889E-3</v>
          </cell>
          <cell r="K54" t="str">
            <v>kartis M1</v>
          </cell>
          <cell r="L54">
            <v>1</v>
          </cell>
        </row>
        <row r="55">
          <cell r="D55" t="str">
            <v>800m m2</v>
          </cell>
          <cell r="E55">
            <v>1.41793981481481E-3</v>
          </cell>
          <cell r="K55" t="str">
            <v>kartis M2</v>
          </cell>
          <cell r="L55">
            <v>1.8</v>
          </cell>
        </row>
        <row r="56">
          <cell r="D56" t="str">
            <v>800m m3</v>
          </cell>
          <cell r="E56">
            <v>1.4815972222222201E-3</v>
          </cell>
          <cell r="K56" t="str">
            <v>kartis M3</v>
          </cell>
          <cell r="L56">
            <v>2</v>
          </cell>
        </row>
        <row r="57">
          <cell r="D57" t="str">
            <v>800m m4</v>
          </cell>
          <cell r="E57">
            <v>1.55960648148148E-3</v>
          </cell>
          <cell r="K57" t="str">
            <v>kartis M4</v>
          </cell>
          <cell r="L57">
            <v>2.2000000000000002</v>
          </cell>
        </row>
        <row r="58">
          <cell r="D58" t="str">
            <v>800m m5</v>
          </cell>
          <cell r="E58">
            <v>1.6579861111111101E-3</v>
          </cell>
          <cell r="K58" t="str">
            <v>kartis M5</v>
          </cell>
          <cell r="L58">
            <v>2.4</v>
          </cell>
        </row>
        <row r="59">
          <cell r="D59" t="str">
            <v>800m m6</v>
          </cell>
          <cell r="E59">
            <v>1.80844907407407E-3</v>
          </cell>
          <cell r="K59" t="str">
            <v>kartis M6</v>
          </cell>
          <cell r="L59">
            <v>2.8</v>
          </cell>
        </row>
        <row r="60">
          <cell r="D60" t="str">
            <v>800m m7</v>
          </cell>
          <cell r="E60">
            <v>2.03993055555556E-3</v>
          </cell>
          <cell r="K60" t="str">
            <v>kartis M7</v>
          </cell>
          <cell r="L60">
            <v>3.1</v>
          </cell>
        </row>
        <row r="61">
          <cell r="D61" t="str">
            <v>800m m8</v>
          </cell>
          <cell r="E61">
            <v>2.1556712962963001E-3</v>
          </cell>
          <cell r="K61" t="str">
            <v>kartis M8</v>
          </cell>
          <cell r="L61">
            <v>3.4</v>
          </cell>
        </row>
        <row r="62">
          <cell r="D62" t="str">
            <v>800m m9</v>
          </cell>
          <cell r="E62">
            <v>2.31770833333333E-3</v>
          </cell>
          <cell r="K62" t="str">
            <v>kartis M9</v>
          </cell>
          <cell r="L62">
            <v>3.7</v>
          </cell>
        </row>
        <row r="63">
          <cell r="D63" t="str">
            <v>800m m10</v>
          </cell>
          <cell r="E63">
            <v>2.5491898148148101E-3</v>
          </cell>
          <cell r="K63" t="str">
            <v>kartis M10</v>
          </cell>
          <cell r="L63">
            <v>4.3</v>
          </cell>
        </row>
        <row r="64">
          <cell r="D64" t="str">
            <v>1000m m1</v>
          </cell>
          <cell r="K64" t="str">
            <v xml:space="preserve"> M1</v>
          </cell>
        </row>
        <row r="65">
          <cell r="D65" t="str">
            <v>1000m m2</v>
          </cell>
          <cell r="K65" t="str">
            <v xml:space="preserve"> M2</v>
          </cell>
        </row>
        <row r="66">
          <cell r="D66" t="str">
            <v>1000m m3</v>
          </cell>
          <cell r="E66">
            <v>1.90972222222222E-3</v>
          </cell>
          <cell r="K66" t="str">
            <v xml:space="preserve"> M3</v>
          </cell>
        </row>
        <row r="67">
          <cell r="D67" t="str">
            <v>1000m m4</v>
          </cell>
          <cell r="E67">
            <v>2.0024305555555598E-3</v>
          </cell>
          <cell r="K67" t="str">
            <v xml:space="preserve"> M4</v>
          </cell>
        </row>
        <row r="68">
          <cell r="D68" t="str">
            <v>1000m m5</v>
          </cell>
          <cell r="E68">
            <v>2.1644675925925898E-3</v>
          </cell>
          <cell r="K68" t="str">
            <v xml:space="preserve"> M5</v>
          </cell>
        </row>
        <row r="69">
          <cell r="D69" t="str">
            <v>1000m m6</v>
          </cell>
          <cell r="E69">
            <v>2.3149305555555601E-3</v>
          </cell>
          <cell r="K69" t="str">
            <v xml:space="preserve"> M6</v>
          </cell>
        </row>
        <row r="70">
          <cell r="D70" t="str">
            <v>1000m m7</v>
          </cell>
          <cell r="E70">
            <v>2.5464120370370402E-3</v>
          </cell>
          <cell r="K70" t="str">
            <v xml:space="preserve"> M7</v>
          </cell>
        </row>
        <row r="71">
          <cell r="D71" t="str">
            <v>1000m m8</v>
          </cell>
          <cell r="E71">
            <v>2.7200231481481498E-3</v>
          </cell>
          <cell r="K71" t="str">
            <v xml:space="preserve"> M8</v>
          </cell>
        </row>
        <row r="72">
          <cell r="D72" t="str">
            <v>1000m m9</v>
          </cell>
          <cell r="E72">
            <v>2.9515046296296299E-3</v>
          </cell>
          <cell r="K72" t="str">
            <v xml:space="preserve"> M9</v>
          </cell>
        </row>
        <row r="73">
          <cell r="D73" t="str">
            <v>1000m m10</v>
          </cell>
          <cell r="E73">
            <v>3.24085648148148E-3</v>
          </cell>
          <cell r="K73" t="str">
            <v xml:space="preserve"> M10</v>
          </cell>
        </row>
        <row r="74">
          <cell r="D74" t="str">
            <v>1500m m1</v>
          </cell>
          <cell r="E74">
            <v>2.8356481481481501E-3</v>
          </cell>
          <cell r="K74" t="str">
            <v xml:space="preserve"> M1</v>
          </cell>
        </row>
        <row r="75">
          <cell r="D75" t="str">
            <v>1500m m2</v>
          </cell>
          <cell r="E75">
            <v>2.8936342592592599E-3</v>
          </cell>
          <cell r="K75" t="str">
            <v xml:space="preserve"> M2</v>
          </cell>
        </row>
        <row r="76">
          <cell r="D76" t="str">
            <v>1500m m3</v>
          </cell>
          <cell r="E76">
            <v>3.0093749999999999E-3</v>
          </cell>
          <cell r="K76" t="str">
            <v xml:space="preserve"> M3</v>
          </cell>
        </row>
        <row r="77">
          <cell r="D77" t="str">
            <v>1500m m4</v>
          </cell>
          <cell r="E77">
            <v>3.18298611111111E-3</v>
          </cell>
          <cell r="K77" t="str">
            <v xml:space="preserve"> M4</v>
          </cell>
        </row>
        <row r="78">
          <cell r="D78" t="str">
            <v>1500m m5</v>
          </cell>
          <cell r="E78">
            <v>3.41446759259259E-3</v>
          </cell>
          <cell r="K78" t="str">
            <v xml:space="preserve"> M5</v>
          </cell>
        </row>
        <row r="79">
          <cell r="D79" t="str">
            <v>1500m m6</v>
          </cell>
          <cell r="E79">
            <v>3.7038194444444401E-3</v>
          </cell>
          <cell r="K79" t="str">
            <v xml:space="preserve"> M6</v>
          </cell>
        </row>
        <row r="80">
          <cell r="D80" t="str">
            <v>1500m m7</v>
          </cell>
          <cell r="E80">
            <v>3.9931712962963002E-3</v>
          </cell>
          <cell r="K80" t="str">
            <v xml:space="preserve"> M7</v>
          </cell>
        </row>
        <row r="81">
          <cell r="D81" t="str">
            <v>1500m m8</v>
          </cell>
          <cell r="E81">
            <v>4.2825231481481499E-3</v>
          </cell>
          <cell r="K81" t="str">
            <v xml:space="preserve"> M8</v>
          </cell>
        </row>
        <row r="82">
          <cell r="D82" t="str">
            <v>1500m m9</v>
          </cell>
          <cell r="E82">
            <v>4.51400462962963E-3</v>
          </cell>
          <cell r="K82" t="str">
            <v xml:space="preserve"> M9</v>
          </cell>
        </row>
        <row r="83">
          <cell r="D83" t="str">
            <v>1500m m10</v>
          </cell>
          <cell r="E83">
            <v>5.0348379629629597E-3</v>
          </cell>
          <cell r="K83" t="str">
            <v xml:space="preserve"> M10</v>
          </cell>
        </row>
        <row r="84">
          <cell r="D84" t="str">
            <v>2000m m1</v>
          </cell>
          <cell r="K84" t="str">
            <v xml:space="preserve"> M1</v>
          </cell>
        </row>
        <row r="85">
          <cell r="D85" t="str">
            <v>2000m m2</v>
          </cell>
          <cell r="K85" t="str">
            <v xml:space="preserve"> M2</v>
          </cell>
        </row>
        <row r="86">
          <cell r="D86" t="str">
            <v>2000m m3</v>
          </cell>
          <cell r="K86" t="str">
            <v xml:space="preserve"> M3</v>
          </cell>
        </row>
        <row r="87">
          <cell r="D87" t="str">
            <v>2000m m4</v>
          </cell>
          <cell r="E87">
            <v>4.1666666666666701E-3</v>
          </cell>
          <cell r="K87" t="str">
            <v xml:space="preserve"> M4</v>
          </cell>
        </row>
        <row r="88">
          <cell r="D88" t="str">
            <v>2000m m5</v>
          </cell>
          <cell r="E88">
            <v>4.74548611111111E-3</v>
          </cell>
          <cell r="K88" t="str">
            <v xml:space="preserve"> M5</v>
          </cell>
        </row>
        <row r="89">
          <cell r="D89" t="str">
            <v>2000m m6</v>
          </cell>
          <cell r="E89">
            <v>5.0348379629629597E-3</v>
          </cell>
          <cell r="K89" t="str">
            <v xml:space="preserve"> M6</v>
          </cell>
        </row>
        <row r="90">
          <cell r="D90" t="str">
            <v>2000m m7</v>
          </cell>
          <cell r="E90">
            <v>5.4399305555555598E-3</v>
          </cell>
          <cell r="K90" t="str">
            <v xml:space="preserve"> M7</v>
          </cell>
        </row>
        <row r="91">
          <cell r="D91" t="str">
            <v>2000m m8</v>
          </cell>
          <cell r="E91">
            <v>5.7871527777777799E-3</v>
          </cell>
          <cell r="K91" t="str">
            <v xml:space="preserve"> M8</v>
          </cell>
        </row>
        <row r="92">
          <cell r="D92" t="str">
            <v>2000m m9</v>
          </cell>
          <cell r="E92">
            <v>6.2501157407407401E-3</v>
          </cell>
          <cell r="K92" t="str">
            <v xml:space="preserve"> M9</v>
          </cell>
        </row>
        <row r="93">
          <cell r="D93" t="str">
            <v>2000m m10</v>
          </cell>
          <cell r="K93" t="str">
            <v xml:space="preserve"> M10</v>
          </cell>
        </row>
        <row r="94">
          <cell r="D94" t="str">
            <v>3000m m1</v>
          </cell>
          <cell r="E94">
            <v>6.1342592592592603E-3</v>
          </cell>
          <cell r="K94" t="str">
            <v xml:space="preserve"> M1</v>
          </cell>
        </row>
        <row r="95">
          <cell r="D95" t="str">
            <v>3000m m2</v>
          </cell>
          <cell r="E95">
            <v>6.1922453703703697E-3</v>
          </cell>
          <cell r="K95" t="str">
            <v xml:space="preserve"> M2</v>
          </cell>
        </row>
        <row r="96">
          <cell r="D96" t="str">
            <v>3000m m3</v>
          </cell>
          <cell r="E96">
            <v>6.4815972222222202E-3</v>
          </cell>
          <cell r="K96" t="str">
            <v xml:space="preserve"> M3</v>
          </cell>
        </row>
        <row r="97">
          <cell r="D97" t="str">
            <v>3000m m4</v>
          </cell>
          <cell r="E97">
            <v>6.8288194444444499E-3</v>
          </cell>
          <cell r="K97" t="str">
            <v xml:space="preserve"> M4</v>
          </cell>
        </row>
        <row r="98">
          <cell r="D98" t="str">
            <v>3000m m5</v>
          </cell>
          <cell r="E98">
            <v>7.3496527777777796E-3</v>
          </cell>
          <cell r="K98" t="str">
            <v xml:space="preserve"> M5</v>
          </cell>
        </row>
        <row r="99">
          <cell r="D99" t="str">
            <v>3000m m6</v>
          </cell>
          <cell r="E99">
            <v>7.9862268518518503E-3</v>
          </cell>
          <cell r="K99" t="str">
            <v xml:space="preserve"> M6</v>
          </cell>
        </row>
        <row r="100">
          <cell r="D100" t="str">
            <v>3000m m7</v>
          </cell>
          <cell r="E100">
            <v>8.6806712962962992E-3</v>
          </cell>
          <cell r="K100" t="str">
            <v xml:space="preserve"> M7</v>
          </cell>
        </row>
        <row r="101">
          <cell r="D101" t="str">
            <v>3000m m8</v>
          </cell>
          <cell r="E101">
            <v>9.2593750000000002E-3</v>
          </cell>
          <cell r="K101" t="str">
            <v xml:space="preserve"> M8</v>
          </cell>
        </row>
        <row r="102">
          <cell r="D102" t="str">
            <v>3000m m9</v>
          </cell>
          <cell r="E102">
            <v>1.00695601851852E-2</v>
          </cell>
          <cell r="K102" t="str">
            <v xml:space="preserve"> M9</v>
          </cell>
        </row>
        <row r="103">
          <cell r="D103" t="str">
            <v>3000m m10</v>
          </cell>
          <cell r="K103" t="str">
            <v xml:space="preserve"> M10</v>
          </cell>
        </row>
        <row r="104">
          <cell r="D104" t="str">
            <v>60m bb m1</v>
          </cell>
          <cell r="E104">
            <v>7.8</v>
          </cell>
          <cell r="K104" t="str">
            <v xml:space="preserve"> M1</v>
          </cell>
        </row>
        <row r="105">
          <cell r="D105" t="str">
            <v>60m bb m2</v>
          </cell>
          <cell r="E105">
            <v>8.11</v>
          </cell>
          <cell r="K105" t="str">
            <v xml:space="preserve"> M2</v>
          </cell>
        </row>
        <row r="106">
          <cell r="D106" t="str">
            <v>60m bb m3</v>
          </cell>
          <cell r="E106">
            <v>8.56</v>
          </cell>
          <cell r="K106" t="str">
            <v xml:space="preserve"> M3</v>
          </cell>
        </row>
        <row r="107">
          <cell r="D107" t="str">
            <v>60m bb m4</v>
          </cell>
          <cell r="E107">
            <v>8.9499999999999993</v>
          </cell>
          <cell r="K107" t="str">
            <v xml:space="preserve"> M4</v>
          </cell>
        </row>
        <row r="108">
          <cell r="D108" t="str">
            <v>60m bb m5</v>
          </cell>
          <cell r="E108">
            <v>9.5500000000000007</v>
          </cell>
          <cell r="K108" t="str">
            <v xml:space="preserve"> M5</v>
          </cell>
        </row>
        <row r="109">
          <cell r="D109" t="str">
            <v>60m bb m6</v>
          </cell>
          <cell r="E109">
            <v>10.25</v>
          </cell>
          <cell r="K109" t="str">
            <v xml:space="preserve"> M6</v>
          </cell>
        </row>
        <row r="110">
          <cell r="D110" t="str">
            <v>60m bb m7</v>
          </cell>
          <cell r="E110">
            <v>11.25</v>
          </cell>
          <cell r="K110" t="str">
            <v xml:space="preserve"> M7</v>
          </cell>
        </row>
        <row r="111">
          <cell r="D111" t="str">
            <v>60m bb m8</v>
          </cell>
          <cell r="E111">
            <v>12.05</v>
          </cell>
          <cell r="K111" t="str">
            <v xml:space="preserve"> M8</v>
          </cell>
        </row>
        <row r="112">
          <cell r="D112" t="str">
            <v>60m bb m9</v>
          </cell>
          <cell r="E112">
            <v>12.75</v>
          </cell>
          <cell r="K112" t="str">
            <v xml:space="preserve"> M9</v>
          </cell>
        </row>
        <row r="113">
          <cell r="D113" t="str">
            <v>60m bb m10</v>
          </cell>
          <cell r="E113">
            <v>13.75</v>
          </cell>
          <cell r="K113" t="str">
            <v xml:space="preserve"> M10</v>
          </cell>
        </row>
        <row r="114">
          <cell r="D114" t="str">
            <v>60m bb.76 m1</v>
          </cell>
          <cell r="E114">
            <v>8</v>
          </cell>
          <cell r="K114" t="str">
            <v xml:space="preserve"> M1</v>
          </cell>
        </row>
        <row r="115">
          <cell r="D115" t="str">
            <v>60m bb.76 m2</v>
          </cell>
          <cell r="E115">
            <v>8.11</v>
          </cell>
          <cell r="K115" t="str">
            <v xml:space="preserve"> M2</v>
          </cell>
        </row>
        <row r="116">
          <cell r="D116" t="str">
            <v>60m bb.76 m3</v>
          </cell>
          <cell r="E116">
            <v>8.56</v>
          </cell>
          <cell r="K116" t="str">
            <v xml:space="preserve"> M3</v>
          </cell>
        </row>
        <row r="117">
          <cell r="D117" t="str">
            <v>60m bb.76 m4</v>
          </cell>
          <cell r="E117">
            <v>8.9499999999999993</v>
          </cell>
          <cell r="K117" t="str">
            <v xml:space="preserve"> M4</v>
          </cell>
        </row>
        <row r="118">
          <cell r="D118" t="str">
            <v>60m bb.76 m5</v>
          </cell>
          <cell r="E118">
            <v>9.5500000000000007</v>
          </cell>
          <cell r="K118" t="str">
            <v xml:space="preserve"> M5</v>
          </cell>
        </row>
        <row r="119">
          <cell r="D119" t="str">
            <v>60m bb.76 m6</v>
          </cell>
          <cell r="E119">
            <v>10.25</v>
          </cell>
          <cell r="K119" t="str">
            <v xml:space="preserve"> M6</v>
          </cell>
        </row>
        <row r="120">
          <cell r="D120" t="str">
            <v>60m bb.76 m7</v>
          </cell>
          <cell r="E120">
            <v>11.25</v>
          </cell>
          <cell r="K120" t="str">
            <v xml:space="preserve"> M7</v>
          </cell>
        </row>
        <row r="121">
          <cell r="D121" t="str">
            <v>60m bb.76 m8</v>
          </cell>
          <cell r="E121">
            <v>12.05</v>
          </cell>
          <cell r="K121" t="str">
            <v xml:space="preserve"> M8</v>
          </cell>
        </row>
        <row r="122">
          <cell r="D122" t="str">
            <v>60m bb.76 m9</v>
          </cell>
          <cell r="E122">
            <v>12.75</v>
          </cell>
          <cell r="K122" t="str">
            <v xml:space="preserve"> M9</v>
          </cell>
        </row>
        <row r="123">
          <cell r="D123" t="str">
            <v>60m bb.76 m10</v>
          </cell>
          <cell r="E123">
            <v>13.75</v>
          </cell>
          <cell r="K123" t="str">
            <v xml:space="preserve"> M10</v>
          </cell>
        </row>
        <row r="124">
          <cell r="D124" t="str">
            <v>5000m sp. ėj. m1</v>
          </cell>
          <cell r="E124" t="str">
            <v>15:00.00</v>
          </cell>
          <cell r="K124" t="str">
            <v xml:space="preserve"> M1</v>
          </cell>
        </row>
        <row r="125">
          <cell r="D125" t="str">
            <v>5000m sp. ėj. m2</v>
          </cell>
          <cell r="E125">
            <v>1.38888888888889E-2</v>
          </cell>
          <cell r="K125" t="str">
            <v xml:space="preserve"> M2</v>
          </cell>
        </row>
        <row r="126">
          <cell r="D126" t="str">
            <v>5000m sp. ėj. m3</v>
          </cell>
          <cell r="E126">
            <v>1.59722222222222E-2</v>
          </cell>
          <cell r="K126" t="str">
            <v xml:space="preserve"> M3</v>
          </cell>
        </row>
        <row r="127">
          <cell r="D127" t="str">
            <v>5000m sp. ėj. m4</v>
          </cell>
          <cell r="E127">
            <v>1.7013888888888901E-2</v>
          </cell>
          <cell r="K127" t="str">
            <v xml:space="preserve"> M4</v>
          </cell>
        </row>
        <row r="128">
          <cell r="D128" t="str">
            <v>5000m sp. ėj. m5</v>
          </cell>
          <cell r="E128">
            <v>1.8402777777777799E-2</v>
          </cell>
          <cell r="K128" t="str">
            <v xml:space="preserve"> M5</v>
          </cell>
        </row>
        <row r="129">
          <cell r="D129" t="str">
            <v>5000m sp. ėj. m6</v>
          </cell>
          <cell r="E129">
            <v>1.97916666666667E-2</v>
          </cell>
          <cell r="K129" t="str">
            <v xml:space="preserve"> M6</v>
          </cell>
        </row>
        <row r="130">
          <cell r="D130" t="str">
            <v>5000m sp. ėj. m7</v>
          </cell>
          <cell r="E130">
            <v>2.1527777777777798E-2</v>
          </cell>
          <cell r="K130" t="str">
            <v xml:space="preserve"> M7</v>
          </cell>
        </row>
        <row r="131">
          <cell r="D131" t="str">
            <v>5000m sp. ėj. m8</v>
          </cell>
          <cell r="E131">
            <v>2.2569444444444399E-2</v>
          </cell>
          <cell r="K131" t="str">
            <v xml:space="preserve"> M8</v>
          </cell>
        </row>
        <row r="132">
          <cell r="D132" t="str">
            <v>5000m sp. ėj. m9</v>
          </cell>
          <cell r="E132">
            <v>2.39583333333333E-2</v>
          </cell>
          <cell r="K132" t="str">
            <v xml:space="preserve"> M9</v>
          </cell>
        </row>
        <row r="133">
          <cell r="D133" t="str">
            <v>5000m sp. ėj. m10</v>
          </cell>
          <cell r="E133">
            <v>2.5347222222222202E-2</v>
          </cell>
          <cell r="K133" t="str">
            <v xml:space="preserve"> M10</v>
          </cell>
        </row>
        <row r="134">
          <cell r="D134" t="str">
            <v>60m bb.76 v1</v>
          </cell>
          <cell r="K134" t="str">
            <v>tolis V1</v>
          </cell>
          <cell r="L134">
            <v>2</v>
          </cell>
        </row>
        <row r="135">
          <cell r="D135" t="str">
            <v>60m bb.76 v2</v>
          </cell>
          <cell r="K135" t="str">
            <v>tolis V2</v>
          </cell>
          <cell r="L135">
            <v>4.2</v>
          </cell>
        </row>
        <row r="136">
          <cell r="D136" t="str">
            <v>60m bb.76 v3</v>
          </cell>
          <cell r="K136" t="str">
            <v>tolis V3</v>
          </cell>
          <cell r="L136">
            <v>4.8099999999999996</v>
          </cell>
        </row>
        <row r="137">
          <cell r="D137" t="str">
            <v>60m bb.76 v4</v>
          </cell>
          <cell r="K137" t="str">
            <v>tolis V4</v>
          </cell>
          <cell r="L137">
            <v>5.31</v>
          </cell>
        </row>
        <row r="138">
          <cell r="D138" t="str">
            <v>60m bb.76 v5</v>
          </cell>
          <cell r="K138" t="str">
            <v>tolis V5</v>
          </cell>
          <cell r="L138">
            <v>5.61</v>
          </cell>
        </row>
        <row r="139">
          <cell r="D139" t="str">
            <v>60m bb.76 v6</v>
          </cell>
          <cell r="K139" t="str">
            <v>tolis V6</v>
          </cell>
          <cell r="L139">
            <v>6.16</v>
          </cell>
        </row>
        <row r="140">
          <cell r="D140" t="str">
            <v>60m bb.76 v7</v>
          </cell>
          <cell r="E140">
            <v>9</v>
          </cell>
          <cell r="K140" t="str">
            <v>tolis V7</v>
          </cell>
          <cell r="L140">
            <v>6.71</v>
          </cell>
        </row>
        <row r="141">
          <cell r="D141" t="str">
            <v>60m bb.76 v8</v>
          </cell>
          <cell r="E141">
            <v>10.25</v>
          </cell>
          <cell r="K141" t="str">
            <v>tolis V8</v>
          </cell>
          <cell r="L141">
            <v>7.16</v>
          </cell>
        </row>
        <row r="142">
          <cell r="D142" t="str">
            <v>60m bb.76 v9</v>
          </cell>
          <cell r="E142">
            <v>11.05</v>
          </cell>
          <cell r="K142" t="str">
            <v>tolis V9</v>
          </cell>
          <cell r="L142">
            <v>7.61</v>
          </cell>
        </row>
        <row r="143">
          <cell r="D143" t="str">
            <v>60m bb.76 v10</v>
          </cell>
          <cell r="E143">
            <v>12.05</v>
          </cell>
          <cell r="K143" t="str">
            <v>tolis V10</v>
          </cell>
          <cell r="L143">
            <v>8.06</v>
          </cell>
        </row>
        <row r="144">
          <cell r="D144" t="str">
            <v>3000m sp. ėj. m1</v>
          </cell>
          <cell r="K144" t="str">
            <v>aukštis V1</v>
          </cell>
          <cell r="L144">
            <v>1</v>
          </cell>
        </row>
        <row r="145">
          <cell r="D145" t="str">
            <v>3000m sp. ėj. m2</v>
          </cell>
          <cell r="K145" t="str">
            <v>aukštis V2</v>
          </cell>
          <cell r="L145">
            <v>1.3</v>
          </cell>
        </row>
        <row r="146">
          <cell r="D146" t="str">
            <v>3000m sp. ėj. m3</v>
          </cell>
          <cell r="K146" t="str">
            <v>aukštis V3</v>
          </cell>
          <cell r="L146">
            <v>1.45</v>
          </cell>
        </row>
        <row r="147">
          <cell r="D147" t="str">
            <v>3000m sp. ėj. m4</v>
          </cell>
          <cell r="K147" t="str">
            <v>aukštis V4</v>
          </cell>
          <cell r="L147">
            <v>1.55</v>
          </cell>
        </row>
        <row r="148">
          <cell r="D148" t="str">
            <v>3000m sp. ėj. m5</v>
          </cell>
          <cell r="K148" t="str">
            <v>aukštis V5</v>
          </cell>
          <cell r="L148">
            <v>1.6</v>
          </cell>
        </row>
        <row r="149">
          <cell r="D149" t="str">
            <v>3000m sp. ėj. m6</v>
          </cell>
          <cell r="K149" t="str">
            <v>aukštis V6</v>
          </cell>
          <cell r="L149">
            <v>1.75</v>
          </cell>
        </row>
        <row r="150">
          <cell r="D150" t="str">
            <v>3000m sp. ėj. m7</v>
          </cell>
          <cell r="K150" t="str">
            <v>aukštis V7</v>
          </cell>
          <cell r="L150">
            <v>1.9</v>
          </cell>
        </row>
        <row r="151">
          <cell r="D151" t="str">
            <v>3000m sp. ėj. m8</v>
          </cell>
          <cell r="K151" t="str">
            <v>aukštis V8</v>
          </cell>
          <cell r="L151">
            <v>2.02</v>
          </cell>
        </row>
        <row r="152">
          <cell r="D152" t="str">
            <v>3000m sp. ėj. m9</v>
          </cell>
          <cell r="K152" t="str">
            <v>aukštis V9</v>
          </cell>
          <cell r="L152">
            <v>2.15</v>
          </cell>
        </row>
        <row r="153">
          <cell r="D153" t="str">
            <v>3000m sp. ėj. m10</v>
          </cell>
          <cell r="K153" t="str">
            <v>aukštis V10</v>
          </cell>
          <cell r="L153">
            <v>2.27</v>
          </cell>
        </row>
        <row r="154">
          <cell r="D154" t="str">
            <v>5000m sp. ėj. v1</v>
          </cell>
          <cell r="K154" t="str">
            <v>kartis V1</v>
          </cell>
          <cell r="L154">
            <v>1</v>
          </cell>
        </row>
        <row r="155">
          <cell r="D155" t="str">
            <v>5000m sp. ėj. v2</v>
          </cell>
          <cell r="K155" t="str">
            <v>kartis V2</v>
          </cell>
          <cell r="L155">
            <v>2</v>
          </cell>
        </row>
        <row r="156">
          <cell r="D156" t="str">
            <v>5000m sp. ėj. v3</v>
          </cell>
          <cell r="E156">
            <v>1.2500000000000001E-2</v>
          </cell>
          <cell r="K156" t="str">
            <v>kartis V3</v>
          </cell>
          <cell r="L156">
            <v>2.4</v>
          </cell>
        </row>
        <row r="157">
          <cell r="D157" t="str">
            <v>5000m sp. ėj. v4</v>
          </cell>
          <cell r="E157">
            <v>1.49306712962963E-2</v>
          </cell>
          <cell r="K157" t="str">
            <v>kartis V4</v>
          </cell>
          <cell r="L157">
            <v>2.7</v>
          </cell>
        </row>
        <row r="158">
          <cell r="D158" t="str">
            <v>5000m sp. ėj. v5</v>
          </cell>
          <cell r="E158">
            <v>1.5856597222222199E-2</v>
          </cell>
          <cell r="K158" t="str">
            <v>kartis V5</v>
          </cell>
          <cell r="L158">
            <v>3</v>
          </cell>
        </row>
        <row r="159">
          <cell r="D159" t="str">
            <v>5000m sp. ėj. v6</v>
          </cell>
          <cell r="E159">
            <v>1.72454861111111E-2</v>
          </cell>
          <cell r="K159" t="str">
            <v>kartis V6</v>
          </cell>
          <cell r="L159">
            <v>3.5</v>
          </cell>
        </row>
        <row r="160">
          <cell r="D160" t="str">
            <v>5000m sp. ėj. v7</v>
          </cell>
          <cell r="E160">
            <v>1.9097337962963E-2</v>
          </cell>
          <cell r="K160" t="str">
            <v>kartis V7</v>
          </cell>
          <cell r="L160">
            <v>4</v>
          </cell>
        </row>
        <row r="161">
          <cell r="D161" t="str">
            <v>5000m sp. ėj. v8</v>
          </cell>
          <cell r="E161">
            <v>2.01390046296296E-2</v>
          </cell>
          <cell r="K161" t="str">
            <v>kartis V8</v>
          </cell>
          <cell r="L161">
            <v>4.5</v>
          </cell>
        </row>
        <row r="162">
          <cell r="D162" t="str">
            <v>5000m sp. ėj. v9</v>
          </cell>
          <cell r="E162">
            <v>2.1875115740740698E-2</v>
          </cell>
          <cell r="K162" t="str">
            <v>kartis V9</v>
          </cell>
          <cell r="L162">
            <v>5</v>
          </cell>
        </row>
        <row r="163">
          <cell r="D163" t="str">
            <v>5000m sp. ėj. v10</v>
          </cell>
          <cell r="E163">
            <v>2.29167824074074E-2</v>
          </cell>
          <cell r="K163" t="str">
            <v>kartis V10</v>
          </cell>
          <cell r="L163">
            <v>5.6</v>
          </cell>
        </row>
        <row r="164">
          <cell r="D164" t="str">
            <v>60m v1</v>
          </cell>
          <cell r="E164">
            <v>6.5</v>
          </cell>
          <cell r="K164" t="str">
            <v>triš V1</v>
          </cell>
          <cell r="L164">
            <v>6</v>
          </cell>
        </row>
        <row r="165">
          <cell r="D165" t="str">
            <v>60m v2</v>
          </cell>
          <cell r="E165">
            <v>6.71</v>
          </cell>
          <cell r="K165" t="str">
            <v>triš V2</v>
          </cell>
          <cell r="L165">
            <v>10</v>
          </cell>
        </row>
        <row r="166">
          <cell r="D166" t="str">
            <v>60m v3</v>
          </cell>
          <cell r="E166">
            <v>6.85</v>
          </cell>
          <cell r="K166" t="str">
            <v>triš V3</v>
          </cell>
          <cell r="L166">
            <v>10.75</v>
          </cell>
        </row>
        <row r="167">
          <cell r="D167" t="str">
            <v>60m v4</v>
          </cell>
          <cell r="E167">
            <v>7.06</v>
          </cell>
          <cell r="K167" t="str">
            <v>triš V4</v>
          </cell>
          <cell r="L167">
            <v>11.6</v>
          </cell>
        </row>
        <row r="168">
          <cell r="D168" t="str">
            <v>60m v5</v>
          </cell>
          <cell r="E168">
            <v>7.25</v>
          </cell>
          <cell r="K168" t="str">
            <v>triš V5</v>
          </cell>
          <cell r="L168">
            <v>12.1</v>
          </cell>
        </row>
        <row r="169">
          <cell r="D169" t="str">
            <v>60m v6</v>
          </cell>
          <cell r="E169">
            <v>7.45</v>
          </cell>
          <cell r="K169" t="str">
            <v>triš V6</v>
          </cell>
          <cell r="L169">
            <v>13.25</v>
          </cell>
        </row>
        <row r="170">
          <cell r="D170" t="str">
            <v>60m v7</v>
          </cell>
          <cell r="E170">
            <v>7.81</v>
          </cell>
          <cell r="K170" t="str">
            <v>triš V7</v>
          </cell>
          <cell r="L170">
            <v>14.25</v>
          </cell>
        </row>
        <row r="171">
          <cell r="D171" t="str">
            <v>60m v8</v>
          </cell>
          <cell r="E171">
            <v>8.0500000000000007</v>
          </cell>
          <cell r="K171" t="str">
            <v>triš V8</v>
          </cell>
          <cell r="L171">
            <v>15.2</v>
          </cell>
        </row>
        <row r="172">
          <cell r="D172" t="str">
            <v>60m v9</v>
          </cell>
          <cell r="E172">
            <v>8.35</v>
          </cell>
          <cell r="K172" t="str">
            <v>triš V9</v>
          </cell>
          <cell r="L172">
            <v>16.2</v>
          </cell>
        </row>
        <row r="173">
          <cell r="D173" t="str">
            <v>60m v10</v>
          </cell>
          <cell r="E173">
            <v>8.65</v>
          </cell>
          <cell r="K173" t="str">
            <v>triš V10</v>
          </cell>
          <cell r="L173">
            <v>16.7</v>
          </cell>
        </row>
        <row r="174">
          <cell r="D174" t="str">
            <v>200m v1</v>
          </cell>
          <cell r="E174">
            <v>12</v>
          </cell>
          <cell r="K174" t="str">
            <v>rut V1</v>
          </cell>
          <cell r="L174">
            <v>3</v>
          </cell>
        </row>
        <row r="175">
          <cell r="D175" t="str">
            <v>200m v2</v>
          </cell>
          <cell r="E175">
            <v>15</v>
          </cell>
          <cell r="K175" t="str">
            <v>rut V2</v>
          </cell>
          <cell r="L175">
            <v>7</v>
          </cell>
        </row>
        <row r="176">
          <cell r="D176" t="str">
            <v>200m v3</v>
          </cell>
          <cell r="E176">
            <v>20</v>
          </cell>
          <cell r="K176" t="str">
            <v>rut V3</v>
          </cell>
          <cell r="L176">
            <v>8</v>
          </cell>
        </row>
        <row r="177">
          <cell r="D177" t="str">
            <v>200m v4</v>
          </cell>
          <cell r="E177">
            <v>22.85</v>
          </cell>
          <cell r="K177" t="str">
            <v>rut V4</v>
          </cell>
          <cell r="L177">
            <v>9</v>
          </cell>
        </row>
        <row r="178">
          <cell r="D178" t="str">
            <v>200m v5</v>
          </cell>
          <cell r="E178">
            <v>23.85</v>
          </cell>
          <cell r="K178" t="str">
            <v>rut V5</v>
          </cell>
          <cell r="L178">
            <v>10</v>
          </cell>
        </row>
        <row r="179">
          <cell r="D179" t="str">
            <v>200m v6</v>
          </cell>
          <cell r="E179">
            <v>24.85</v>
          </cell>
          <cell r="K179" t="str">
            <v>rut V6</v>
          </cell>
          <cell r="L179">
            <v>12</v>
          </cell>
        </row>
        <row r="180">
          <cell r="D180" t="str">
            <v>200m v7</v>
          </cell>
          <cell r="E180">
            <v>26.85</v>
          </cell>
          <cell r="K180" t="str">
            <v>rut V7</v>
          </cell>
          <cell r="L180">
            <v>14</v>
          </cell>
        </row>
        <row r="181">
          <cell r="D181" t="str">
            <v>200m v8</v>
          </cell>
          <cell r="E181">
            <v>27.85</v>
          </cell>
          <cell r="K181" t="str">
            <v>rut V8</v>
          </cell>
          <cell r="L181">
            <v>15.6</v>
          </cell>
        </row>
        <row r="182">
          <cell r="D182" t="str">
            <v>200m v9</v>
          </cell>
          <cell r="E182">
            <v>28.65</v>
          </cell>
          <cell r="K182" t="str">
            <v>rut V9</v>
          </cell>
          <cell r="L182">
            <v>17.5</v>
          </cell>
        </row>
        <row r="183">
          <cell r="D183" t="str">
            <v>200m v10</v>
          </cell>
          <cell r="E183">
            <v>30.25</v>
          </cell>
          <cell r="K183" t="str">
            <v>rut V10</v>
          </cell>
          <cell r="L183">
            <v>19.7</v>
          </cell>
        </row>
        <row r="184">
          <cell r="D184" t="str">
            <v>300m v1</v>
          </cell>
          <cell r="K184" t="str">
            <v>rut6kg V1</v>
          </cell>
          <cell r="L184">
            <v>3</v>
          </cell>
        </row>
        <row r="185">
          <cell r="D185" t="str">
            <v>300m v2</v>
          </cell>
          <cell r="K185" t="str">
            <v>rut6kg V2</v>
          </cell>
          <cell r="L185">
            <v>8</v>
          </cell>
        </row>
        <row r="186">
          <cell r="D186" t="str">
            <v>300m v3</v>
          </cell>
          <cell r="E186">
            <v>3.7037037037037003E-4</v>
          </cell>
          <cell r="K186" t="str">
            <v>rut6kg V3</v>
          </cell>
          <cell r="L186">
            <v>9</v>
          </cell>
        </row>
        <row r="187">
          <cell r="D187" t="str">
            <v>300m v4</v>
          </cell>
          <cell r="E187">
            <v>4.0219907407407403E-4</v>
          </cell>
          <cell r="K187" t="str">
            <v>rut6kg V4</v>
          </cell>
          <cell r="L187">
            <v>10</v>
          </cell>
        </row>
        <row r="188">
          <cell r="D188" t="str">
            <v>300m v5</v>
          </cell>
          <cell r="E188">
            <v>4.1956018518518498E-4</v>
          </cell>
          <cell r="K188" t="str">
            <v>rut6kg V5</v>
          </cell>
          <cell r="L188">
            <v>11</v>
          </cell>
        </row>
        <row r="189">
          <cell r="D189" t="str">
            <v>300m v6</v>
          </cell>
          <cell r="E189">
            <v>4.4270833333333299E-4</v>
          </cell>
          <cell r="K189" t="str">
            <v>rut6kg V6</v>
          </cell>
          <cell r="L189">
            <v>13.2</v>
          </cell>
        </row>
        <row r="190">
          <cell r="D190" t="str">
            <v>300m v7</v>
          </cell>
          <cell r="E190">
            <v>4.7743055555555597E-4</v>
          </cell>
          <cell r="K190" t="str">
            <v>rut6kg V7</v>
          </cell>
          <cell r="L190">
            <v>15.2</v>
          </cell>
        </row>
        <row r="191">
          <cell r="D191" t="str">
            <v>300m v8</v>
          </cell>
          <cell r="E191">
            <v>4.9479166666666703E-4</v>
          </cell>
          <cell r="K191" t="str">
            <v>rut6kg V8</v>
          </cell>
          <cell r="L191">
            <v>16.8</v>
          </cell>
        </row>
        <row r="192">
          <cell r="D192" t="str">
            <v>300m v9</v>
          </cell>
          <cell r="E192">
            <v>5.2372685185185204E-4</v>
          </cell>
          <cell r="K192" t="str">
            <v xml:space="preserve"> V9</v>
          </cell>
        </row>
        <row r="193">
          <cell r="D193" t="str">
            <v>300m v10</v>
          </cell>
          <cell r="E193">
            <v>5.5266203703703705E-4</v>
          </cell>
          <cell r="K193" t="str">
            <v xml:space="preserve"> V10</v>
          </cell>
        </row>
        <row r="194">
          <cell r="D194" t="str">
            <v>400m v1</v>
          </cell>
          <cell r="E194">
            <v>5.20833333333333E-4</v>
          </cell>
          <cell r="K194" t="str">
            <v>rut5kg V1</v>
          </cell>
          <cell r="L194">
            <v>3</v>
          </cell>
        </row>
        <row r="195">
          <cell r="D195" t="str">
            <v>400m v2</v>
          </cell>
          <cell r="E195">
            <v>5.4178240740740695E-4</v>
          </cell>
          <cell r="K195" t="str">
            <v>rut5kg V2</v>
          </cell>
          <cell r="L195">
            <v>8</v>
          </cell>
        </row>
        <row r="196">
          <cell r="D196" t="str">
            <v>400m v3</v>
          </cell>
          <cell r="E196">
            <v>5.6655092592592597E-4</v>
          </cell>
          <cell r="K196" t="str">
            <v>rut5kg V3</v>
          </cell>
          <cell r="L196">
            <v>9</v>
          </cell>
        </row>
        <row r="197">
          <cell r="D197" t="str">
            <v>400m v4</v>
          </cell>
          <cell r="E197">
            <v>5.9085648148148105E-4</v>
          </cell>
          <cell r="K197" t="str">
            <v>rut5kg V4</v>
          </cell>
          <cell r="L197">
            <v>10</v>
          </cell>
        </row>
        <row r="198">
          <cell r="D198" t="str">
            <v>400m v5</v>
          </cell>
          <cell r="E198">
            <v>6.1053240740740697E-4</v>
          </cell>
          <cell r="K198" t="str">
            <v>rut5kg V5</v>
          </cell>
          <cell r="L198">
            <v>13</v>
          </cell>
        </row>
        <row r="199">
          <cell r="D199" t="str">
            <v>400m v6</v>
          </cell>
          <cell r="E199">
            <v>6.3946759259259295E-4</v>
          </cell>
          <cell r="K199" t="str">
            <v>rut5kg V6</v>
          </cell>
          <cell r="L199">
            <v>15</v>
          </cell>
        </row>
        <row r="200">
          <cell r="D200" t="str">
            <v>400m v7</v>
          </cell>
          <cell r="E200">
            <v>6.8576388888888897E-4</v>
          </cell>
          <cell r="K200" t="str">
            <v>rut5kg V7</v>
          </cell>
          <cell r="L200">
            <v>16.5</v>
          </cell>
        </row>
        <row r="201">
          <cell r="D201" t="str">
            <v>400m v8</v>
          </cell>
          <cell r="E201">
            <v>7.2048611111111098E-4</v>
          </cell>
          <cell r="K201" t="str">
            <v>rut5kg V8</v>
          </cell>
          <cell r="L201">
            <v>17.5</v>
          </cell>
        </row>
        <row r="202">
          <cell r="D202" t="str">
            <v>400m v9</v>
          </cell>
          <cell r="E202">
            <v>7.5520833333333299E-4</v>
          </cell>
          <cell r="K202" t="str">
            <v xml:space="preserve"> V9</v>
          </cell>
        </row>
        <row r="203">
          <cell r="D203" t="str">
            <v>400m v10</v>
          </cell>
          <cell r="E203">
            <v>7.8993055555555598E-4</v>
          </cell>
          <cell r="K203" t="str">
            <v xml:space="preserve"> V10</v>
          </cell>
        </row>
        <row r="204">
          <cell r="D204" t="str">
            <v>600m v1</v>
          </cell>
          <cell r="K204" t="str">
            <v>rut4kg V1</v>
          </cell>
          <cell r="L204">
            <v>3</v>
          </cell>
        </row>
        <row r="205">
          <cell r="D205" t="str">
            <v>600m v2</v>
          </cell>
          <cell r="K205" t="str">
            <v>rut4kg V2</v>
          </cell>
          <cell r="L205">
            <v>9</v>
          </cell>
        </row>
        <row r="206">
          <cell r="D206" t="str">
            <v>600m v3</v>
          </cell>
          <cell r="E206">
            <v>9.0451388888888905E-4</v>
          </cell>
          <cell r="K206" t="str">
            <v>rut4kg V3</v>
          </cell>
          <cell r="L206">
            <v>10</v>
          </cell>
        </row>
        <row r="207">
          <cell r="D207" t="str">
            <v>600m v4</v>
          </cell>
          <cell r="E207">
            <v>9.5775462962963001E-4</v>
          </cell>
          <cell r="K207" t="str">
            <v>rut4kg V4</v>
          </cell>
          <cell r="L207">
            <v>11.5</v>
          </cell>
        </row>
        <row r="208">
          <cell r="D208" t="str">
            <v>600m v5</v>
          </cell>
          <cell r="E208">
            <v>1.0040509259259299E-3</v>
          </cell>
          <cell r="K208" t="str">
            <v>rut4kg V5</v>
          </cell>
          <cell r="L208">
            <v>13.5</v>
          </cell>
        </row>
        <row r="209">
          <cell r="D209" t="str">
            <v>600m v6</v>
          </cell>
          <cell r="E209">
            <v>1.0560185185185199E-3</v>
          </cell>
          <cell r="K209" t="str">
            <v>rut4kg V6</v>
          </cell>
          <cell r="L209">
            <v>15.5</v>
          </cell>
        </row>
        <row r="210">
          <cell r="D210" t="str">
            <v>600m v7</v>
          </cell>
          <cell r="E210">
            <v>1.1255787037037E-3</v>
          </cell>
          <cell r="K210" t="str">
            <v>rut4kg V7</v>
          </cell>
          <cell r="L210">
            <v>17.5</v>
          </cell>
        </row>
        <row r="211">
          <cell r="D211" t="str">
            <v>600m v8</v>
          </cell>
          <cell r="E211">
            <v>1.1833333333333301E-3</v>
          </cell>
          <cell r="K211" t="str">
            <v xml:space="preserve"> V8</v>
          </cell>
        </row>
        <row r="212">
          <cell r="D212" t="str">
            <v>600m v9</v>
          </cell>
          <cell r="E212">
            <v>1.2413194444444401E-3</v>
          </cell>
          <cell r="K212" t="str">
            <v xml:space="preserve"> V9</v>
          </cell>
        </row>
        <row r="213">
          <cell r="D213" t="str">
            <v>600m v10</v>
          </cell>
          <cell r="E213">
            <v>1.2991898148148101E-3</v>
          </cell>
          <cell r="K213" t="str">
            <v xml:space="preserve"> V10</v>
          </cell>
        </row>
        <row r="214">
          <cell r="D214" t="str">
            <v>800m v1</v>
          </cell>
          <cell r="E214">
            <v>1.21527777777778E-3</v>
          </cell>
          <cell r="K214" t="str">
            <v>rut3kg V1</v>
          </cell>
          <cell r="L214">
            <v>3</v>
          </cell>
        </row>
        <row r="215">
          <cell r="D215" t="str">
            <v>800m v2</v>
          </cell>
          <cell r="E215">
            <v>1.25590277777778E-3</v>
          </cell>
          <cell r="K215" t="str">
            <v>rut3kg V2</v>
          </cell>
          <cell r="L215">
            <v>9</v>
          </cell>
        </row>
        <row r="216">
          <cell r="D216" t="str">
            <v>800m v3</v>
          </cell>
          <cell r="E216">
            <v>1.28761574074074E-3</v>
          </cell>
          <cell r="K216" t="str">
            <v>rut3kg V3</v>
          </cell>
          <cell r="L216">
            <v>10</v>
          </cell>
        </row>
        <row r="217">
          <cell r="D217" t="str">
            <v>800m v4</v>
          </cell>
          <cell r="E217">
            <v>1.3512731481481501E-3</v>
          </cell>
          <cell r="K217" t="str">
            <v>rut3kg V4</v>
          </cell>
          <cell r="L217">
            <v>11.5</v>
          </cell>
        </row>
        <row r="218">
          <cell r="D218" t="str">
            <v>800m v5</v>
          </cell>
          <cell r="E218">
            <v>1.4149305555555599E-3</v>
          </cell>
          <cell r="K218" t="str">
            <v>rut3kg V5</v>
          </cell>
          <cell r="L218">
            <v>13.5</v>
          </cell>
        </row>
        <row r="219">
          <cell r="D219" t="str">
            <v>800m v6</v>
          </cell>
          <cell r="E219">
            <v>1.5190972222222201E-3</v>
          </cell>
          <cell r="K219" t="str">
            <v>rut3kg V6</v>
          </cell>
          <cell r="L219">
            <v>15.5</v>
          </cell>
        </row>
        <row r="220">
          <cell r="D220" t="str">
            <v>800m v7</v>
          </cell>
          <cell r="E220">
            <v>1.64641203703704E-3</v>
          </cell>
          <cell r="K220" t="str">
            <v>rut3kg V7</v>
          </cell>
          <cell r="L220">
            <v>17.5</v>
          </cell>
        </row>
        <row r="221">
          <cell r="D221" t="str">
            <v>800m v8</v>
          </cell>
          <cell r="E221">
            <v>1.7390046296296301E-3</v>
          </cell>
          <cell r="K221" t="str">
            <v>rut3kg V8</v>
          </cell>
        </row>
        <row r="222">
          <cell r="D222" t="str">
            <v>800m v9</v>
          </cell>
          <cell r="E222">
            <v>1.8547453703703701E-3</v>
          </cell>
          <cell r="K222" t="str">
            <v>rut3kg V9</v>
          </cell>
        </row>
        <row r="223">
          <cell r="D223" t="str">
            <v>800m v10</v>
          </cell>
          <cell r="E223">
            <v>2.0283564814814799E-3</v>
          </cell>
          <cell r="K223" t="str">
            <v>rut3kg V10</v>
          </cell>
        </row>
        <row r="224">
          <cell r="D224" t="str">
            <v>1000m v1</v>
          </cell>
          <cell r="K224" t="str">
            <v xml:space="preserve"> V1</v>
          </cell>
        </row>
        <row r="225">
          <cell r="D225" t="str">
            <v>1000m v2</v>
          </cell>
          <cell r="K225" t="str">
            <v xml:space="preserve"> V2</v>
          </cell>
        </row>
        <row r="226">
          <cell r="D226" t="str">
            <v>1000m v3</v>
          </cell>
          <cell r="E226">
            <v>1.6782407407407399E-3</v>
          </cell>
          <cell r="K226" t="str">
            <v xml:space="preserve"> V3</v>
          </cell>
        </row>
        <row r="227">
          <cell r="D227" t="str">
            <v>1000m v4</v>
          </cell>
          <cell r="E227">
            <v>1.7362268518518499E-3</v>
          </cell>
          <cell r="K227" t="str">
            <v xml:space="preserve"> V4</v>
          </cell>
        </row>
        <row r="228">
          <cell r="D228" t="str">
            <v>1000m v5</v>
          </cell>
          <cell r="E228">
            <v>1.8172453703703701E-3</v>
          </cell>
          <cell r="K228" t="str">
            <v xml:space="preserve"> V5</v>
          </cell>
        </row>
        <row r="229">
          <cell r="D229" t="str">
            <v>1000m v6</v>
          </cell>
          <cell r="E229">
            <v>1.96770833333333E-3</v>
          </cell>
          <cell r="K229" t="str">
            <v xml:space="preserve"> V6</v>
          </cell>
        </row>
        <row r="230">
          <cell r="D230" t="str">
            <v>1000m v7</v>
          </cell>
          <cell r="E230">
            <v>2.08344907407407E-3</v>
          </cell>
          <cell r="K230" t="str">
            <v xml:space="preserve"> V7</v>
          </cell>
        </row>
        <row r="231">
          <cell r="D231" t="str">
            <v>1000m v8</v>
          </cell>
          <cell r="E231">
            <v>2.1991898148148101E-3</v>
          </cell>
          <cell r="K231" t="str">
            <v xml:space="preserve"> V8</v>
          </cell>
        </row>
        <row r="232">
          <cell r="D232" t="str">
            <v>1000m v9</v>
          </cell>
          <cell r="E232">
            <v>2.3149305555555601E-3</v>
          </cell>
          <cell r="K232" t="str">
            <v xml:space="preserve"> V9</v>
          </cell>
        </row>
        <row r="233">
          <cell r="D233" t="str">
            <v>1000m v10</v>
          </cell>
          <cell r="E233">
            <v>2.4306712962963001E-3</v>
          </cell>
          <cell r="K233" t="str">
            <v xml:space="preserve"> V10</v>
          </cell>
        </row>
        <row r="234">
          <cell r="D234" t="str">
            <v>1500m v1</v>
          </cell>
          <cell r="E234">
            <v>2.48842592592593E-3</v>
          </cell>
          <cell r="K234" t="str">
            <v xml:space="preserve"> V1</v>
          </cell>
        </row>
        <row r="235">
          <cell r="D235" t="str">
            <v>1500m v2</v>
          </cell>
          <cell r="E235">
            <v>2.5464120370370402E-3</v>
          </cell>
          <cell r="K235" t="str">
            <v xml:space="preserve"> V2</v>
          </cell>
        </row>
        <row r="236">
          <cell r="D236" t="str">
            <v>1500m v3</v>
          </cell>
          <cell r="E236">
            <v>2.63900462962963E-3</v>
          </cell>
          <cell r="K236" t="str">
            <v xml:space="preserve"> V3</v>
          </cell>
        </row>
        <row r="237">
          <cell r="D237" t="str">
            <v>1500m v4</v>
          </cell>
          <cell r="E237">
            <v>2.7431712962963E-3</v>
          </cell>
          <cell r="K237" t="str">
            <v xml:space="preserve"> V4</v>
          </cell>
        </row>
        <row r="238">
          <cell r="D238" t="str">
            <v>1500m v5</v>
          </cell>
          <cell r="E238">
            <v>2.8936342592592599E-3</v>
          </cell>
          <cell r="K238" t="str">
            <v xml:space="preserve"> V5</v>
          </cell>
        </row>
        <row r="239">
          <cell r="D239" t="str">
            <v>1500m v6</v>
          </cell>
          <cell r="E239">
            <v>3.1019675925925902E-3</v>
          </cell>
          <cell r="K239" t="str">
            <v xml:space="preserve"> V6</v>
          </cell>
        </row>
        <row r="240">
          <cell r="D240" t="str">
            <v>1500m v7</v>
          </cell>
          <cell r="E240">
            <v>3.35659722222222E-3</v>
          </cell>
          <cell r="K240" t="str">
            <v xml:space="preserve"> V7</v>
          </cell>
        </row>
        <row r="241">
          <cell r="D241" t="str">
            <v>1500m v8</v>
          </cell>
          <cell r="E241">
            <v>3.5880787037037001E-3</v>
          </cell>
          <cell r="K241" t="str">
            <v xml:space="preserve"> V8</v>
          </cell>
        </row>
        <row r="242">
          <cell r="D242" t="str">
            <v>1500m v9</v>
          </cell>
          <cell r="E242">
            <v>3.8195601851851802E-3</v>
          </cell>
          <cell r="K242" t="str">
            <v xml:space="preserve"> V9</v>
          </cell>
        </row>
        <row r="243">
          <cell r="D243" t="str">
            <v>1500m v10</v>
          </cell>
          <cell r="E243">
            <v>4.0510416666666698E-3</v>
          </cell>
          <cell r="K243" t="str">
            <v xml:space="preserve"> V10</v>
          </cell>
        </row>
        <row r="244">
          <cell r="D244" t="str">
            <v>2000m v1</v>
          </cell>
          <cell r="K244" t="str">
            <v xml:space="preserve"> V1</v>
          </cell>
        </row>
        <row r="245">
          <cell r="D245" t="str">
            <v>2000m v2</v>
          </cell>
          <cell r="K245" t="str">
            <v xml:space="preserve"> V2</v>
          </cell>
        </row>
        <row r="246">
          <cell r="D246" t="str">
            <v>2000m v3</v>
          </cell>
          <cell r="K246" t="str">
            <v xml:space="preserve"> V3</v>
          </cell>
        </row>
        <row r="247">
          <cell r="D247" t="str">
            <v>2000m v4</v>
          </cell>
          <cell r="K247" t="str">
            <v xml:space="preserve"> V4</v>
          </cell>
        </row>
        <row r="248">
          <cell r="D248" t="str">
            <v>2000m v5</v>
          </cell>
          <cell r="K248" t="str">
            <v xml:space="preserve"> V5</v>
          </cell>
        </row>
        <row r="249">
          <cell r="D249" t="str">
            <v>2000m v6</v>
          </cell>
          <cell r="K249" t="str">
            <v xml:space="preserve"> V6</v>
          </cell>
        </row>
        <row r="250">
          <cell r="D250" t="str">
            <v>2000m v7</v>
          </cell>
          <cell r="K250" t="str">
            <v xml:space="preserve"> V7</v>
          </cell>
        </row>
        <row r="251">
          <cell r="D251" t="str">
            <v>2000m v8</v>
          </cell>
          <cell r="K251" t="str">
            <v xml:space="preserve"> V8</v>
          </cell>
        </row>
        <row r="252">
          <cell r="D252" t="str">
            <v>2000m v9</v>
          </cell>
          <cell r="K252" t="str">
            <v xml:space="preserve"> V9</v>
          </cell>
        </row>
        <row r="253">
          <cell r="D253" t="str">
            <v>2000m v10</v>
          </cell>
          <cell r="K253" t="str">
            <v xml:space="preserve"> V10</v>
          </cell>
        </row>
        <row r="254">
          <cell r="D254" t="str">
            <v>3000m v1</v>
          </cell>
          <cell r="E254">
            <v>5.3819444444444496E-3</v>
          </cell>
          <cell r="K254" t="str">
            <v xml:space="preserve"> V1</v>
          </cell>
        </row>
        <row r="255">
          <cell r="D255" t="str">
            <v>3000m v2</v>
          </cell>
          <cell r="E255">
            <v>5.4978009259259303E-3</v>
          </cell>
          <cell r="K255" t="str">
            <v xml:space="preserve"> V2</v>
          </cell>
        </row>
        <row r="256">
          <cell r="D256" t="str">
            <v>3000m v3</v>
          </cell>
          <cell r="E256">
            <v>5.6714120370370399E-3</v>
          </cell>
          <cell r="K256" t="str">
            <v xml:space="preserve"> V3</v>
          </cell>
        </row>
        <row r="257">
          <cell r="D257" t="str">
            <v>3000m v4</v>
          </cell>
          <cell r="E257">
            <v>5.90289351851852E-3</v>
          </cell>
          <cell r="K257" t="str">
            <v xml:space="preserve"> V4</v>
          </cell>
        </row>
        <row r="258">
          <cell r="D258" t="str">
            <v>3000m v5</v>
          </cell>
          <cell r="E258">
            <v>6.2501157407407401E-3</v>
          </cell>
          <cell r="K258" t="str">
            <v xml:space="preserve"> V5</v>
          </cell>
        </row>
        <row r="259">
          <cell r="D259" t="str">
            <v>3000m v6</v>
          </cell>
          <cell r="E259">
            <v>6.6552083333333298E-3</v>
          </cell>
          <cell r="K259" t="str">
            <v xml:space="preserve"> V6</v>
          </cell>
        </row>
        <row r="260">
          <cell r="D260" t="str">
            <v>3000m v7</v>
          </cell>
          <cell r="E260">
            <v>7.17604166666667E-3</v>
          </cell>
          <cell r="K260" t="str">
            <v xml:space="preserve"> V7</v>
          </cell>
        </row>
        <row r="261">
          <cell r="D261" t="str">
            <v>3000m v8</v>
          </cell>
          <cell r="E261">
            <v>7.5811342592592597E-3</v>
          </cell>
          <cell r="K261" t="str">
            <v xml:space="preserve"> V8</v>
          </cell>
        </row>
        <row r="262">
          <cell r="D262" t="str">
            <v>3000m v9</v>
          </cell>
          <cell r="E262">
            <v>7.9862268518518503E-3</v>
          </cell>
          <cell r="K262" t="str">
            <v xml:space="preserve"> V9</v>
          </cell>
        </row>
        <row r="263">
          <cell r="D263" t="str">
            <v>3000m v10</v>
          </cell>
          <cell r="K263" t="str">
            <v xml:space="preserve"> V10</v>
          </cell>
        </row>
        <row r="264">
          <cell r="D264" t="str">
            <v>60m bb v1</v>
          </cell>
          <cell r="E264">
            <v>7.5</v>
          </cell>
          <cell r="K264" t="str">
            <v xml:space="preserve"> V1</v>
          </cell>
        </row>
        <row r="265">
          <cell r="D265" t="str">
            <v>60m bb v2</v>
          </cell>
          <cell r="E265">
            <v>7.76</v>
          </cell>
          <cell r="K265" t="str">
            <v xml:space="preserve"> V2</v>
          </cell>
        </row>
        <row r="266">
          <cell r="D266" t="str">
            <v>60m bb v3</v>
          </cell>
          <cell r="E266">
            <v>8.11</v>
          </cell>
          <cell r="K266" t="str">
            <v xml:space="preserve"> V3</v>
          </cell>
        </row>
        <row r="267">
          <cell r="D267" t="str">
            <v>60m bb v4</v>
          </cell>
          <cell r="E267">
            <v>8.4499999999999993</v>
          </cell>
          <cell r="K267" t="str">
            <v xml:space="preserve"> V4</v>
          </cell>
        </row>
        <row r="268">
          <cell r="D268" t="str">
            <v>60m bb v5</v>
          </cell>
          <cell r="E268">
            <v>8.9499999999999993</v>
          </cell>
          <cell r="K268" t="str">
            <v xml:space="preserve"> V5</v>
          </cell>
        </row>
        <row r="269">
          <cell r="D269" t="str">
            <v>60m bb v6</v>
          </cell>
          <cell r="E269">
            <v>9.4499999999999993</v>
          </cell>
          <cell r="K269" t="str">
            <v xml:space="preserve"> V6</v>
          </cell>
        </row>
        <row r="270">
          <cell r="D270" t="str">
            <v>60m bb v7</v>
          </cell>
          <cell r="E270">
            <v>10.050000000000001</v>
          </cell>
          <cell r="K270" t="str">
            <v xml:space="preserve"> V7</v>
          </cell>
        </row>
        <row r="271">
          <cell r="D271" t="str">
            <v>60m bb v8</v>
          </cell>
          <cell r="E271">
            <v>10.65</v>
          </cell>
          <cell r="K271" t="str">
            <v xml:space="preserve"> V8</v>
          </cell>
        </row>
        <row r="272">
          <cell r="D272" t="str">
            <v>60m bb v9</v>
          </cell>
          <cell r="E272">
            <v>11.25</v>
          </cell>
          <cell r="K272" t="str">
            <v xml:space="preserve"> V9</v>
          </cell>
        </row>
        <row r="273">
          <cell r="D273" t="str">
            <v>60m bb v10</v>
          </cell>
          <cell r="E273">
            <v>11.85</v>
          </cell>
          <cell r="K273" t="str">
            <v xml:space="preserve"> V10</v>
          </cell>
        </row>
        <row r="274">
          <cell r="D274" t="str">
            <v>60m bb.914 v1</v>
          </cell>
          <cell r="K274" t="str">
            <v xml:space="preserve"> M1</v>
          </cell>
        </row>
        <row r="275">
          <cell r="D275" t="str">
            <v>60m bb.914 v2</v>
          </cell>
          <cell r="K275" t="str">
            <v xml:space="preserve"> M2</v>
          </cell>
        </row>
        <row r="276">
          <cell r="D276" t="str">
            <v>60m bb.914 v3</v>
          </cell>
          <cell r="E276">
            <v>8.0500000000000007</v>
          </cell>
          <cell r="K276" t="str">
            <v xml:space="preserve"> M3</v>
          </cell>
        </row>
        <row r="277">
          <cell r="D277" t="str">
            <v>60m bb.914 v4</v>
          </cell>
          <cell r="E277">
            <v>8.25</v>
          </cell>
          <cell r="K277" t="str">
            <v xml:space="preserve"> M4</v>
          </cell>
        </row>
        <row r="278">
          <cell r="D278" t="str">
            <v>60m bb.914 v5</v>
          </cell>
          <cell r="E278">
            <v>8.5500000000000007</v>
          </cell>
          <cell r="K278" t="str">
            <v xml:space="preserve"> M5</v>
          </cell>
        </row>
        <row r="279">
          <cell r="D279" t="str">
            <v>60m bb.914 v6</v>
          </cell>
          <cell r="E279">
            <v>8.9499999999999993</v>
          </cell>
          <cell r="K279" t="str">
            <v xml:space="preserve"> M6</v>
          </cell>
        </row>
        <row r="280">
          <cell r="D280" t="str">
            <v>60m bb.914 v7</v>
          </cell>
          <cell r="E280">
            <v>9.75</v>
          </cell>
          <cell r="K280" t="str">
            <v xml:space="preserve"> M7</v>
          </cell>
        </row>
        <row r="281">
          <cell r="D281" t="str">
            <v>60m bb.914 v8</v>
          </cell>
          <cell r="E281">
            <v>10.45</v>
          </cell>
          <cell r="K281" t="str">
            <v xml:space="preserve"> M8</v>
          </cell>
        </row>
        <row r="282">
          <cell r="D282" t="str">
            <v>60m bb.914 v9</v>
          </cell>
          <cell r="E282">
            <v>11.25</v>
          </cell>
          <cell r="K282" t="str">
            <v xml:space="preserve"> M9</v>
          </cell>
        </row>
        <row r="283">
          <cell r="D283" t="str">
            <v>60m bb.914 v10</v>
          </cell>
          <cell r="E283">
            <v>12.05</v>
          </cell>
          <cell r="K283" t="str">
            <v xml:space="preserve"> M10</v>
          </cell>
        </row>
        <row r="284">
          <cell r="D284" t="str">
            <v>60m bb.84 v1</v>
          </cell>
        </row>
        <row r="285">
          <cell r="D285" t="str">
            <v>60m bb.84 v2</v>
          </cell>
        </row>
        <row r="286">
          <cell r="D286" t="str">
            <v>60m bb.84 v3</v>
          </cell>
        </row>
        <row r="287">
          <cell r="D287" t="str">
            <v>60m bb.84 v4</v>
          </cell>
          <cell r="E287">
            <v>8.3000000000000007</v>
          </cell>
        </row>
        <row r="288">
          <cell r="D288" t="str">
            <v>60m bb.84 v5</v>
          </cell>
          <cell r="E288">
            <v>8.65</v>
          </cell>
        </row>
        <row r="289">
          <cell r="D289" t="str">
            <v>60m bb.84 v6</v>
          </cell>
          <cell r="E289">
            <v>9.0500000000000007</v>
          </cell>
        </row>
        <row r="290">
          <cell r="D290" t="str">
            <v>60m bb.84 v7</v>
          </cell>
          <cell r="E290">
            <v>9.65</v>
          </cell>
        </row>
        <row r="291">
          <cell r="D291" t="str">
            <v>60m bb.84 v8</v>
          </cell>
          <cell r="E291">
            <v>10.45</v>
          </cell>
        </row>
        <row r="292">
          <cell r="D292" t="str">
            <v>60m bb.84 v9</v>
          </cell>
          <cell r="E292">
            <v>11.25</v>
          </cell>
        </row>
        <row r="293">
          <cell r="D293" t="str">
            <v>60m bb.84 v10</v>
          </cell>
          <cell r="E293">
            <v>12.25</v>
          </cell>
        </row>
        <row r="294">
          <cell r="D294" t="str">
            <v>4x200m v1</v>
          </cell>
        </row>
        <row r="295">
          <cell r="D295" t="str">
            <v>4x200m v2</v>
          </cell>
        </row>
        <row r="296">
          <cell r="D296" t="str">
            <v>4x200m v3</v>
          </cell>
          <cell r="E296">
            <v>9.8553240740740697E-4</v>
          </cell>
        </row>
        <row r="297">
          <cell r="D297" t="str">
            <v>4x200m v4</v>
          </cell>
          <cell r="E297">
            <v>1.0417824074074101E-3</v>
          </cell>
        </row>
        <row r="298">
          <cell r="D298" t="str">
            <v>4x200m v5</v>
          </cell>
        </row>
        <row r="299">
          <cell r="D299" t="str">
            <v>4x200m v6</v>
          </cell>
          <cell r="E299">
            <v>1.134375E-3</v>
          </cell>
        </row>
        <row r="300">
          <cell r="D300" t="str">
            <v>4x200m v7</v>
          </cell>
          <cell r="E300">
            <v>1.2153935185185199E-3</v>
          </cell>
        </row>
        <row r="301">
          <cell r="D301" t="str">
            <v>4x200m v8</v>
          </cell>
          <cell r="E301">
            <v>1.27326388888889E-3</v>
          </cell>
        </row>
        <row r="302">
          <cell r="D302" t="str">
            <v>4x200m v9</v>
          </cell>
          <cell r="E302">
            <v>1.33113425925926E-3</v>
          </cell>
        </row>
        <row r="303">
          <cell r="D303" t="str">
            <v>4x200m v10</v>
          </cell>
          <cell r="E303">
            <v>1.38900462962963E-3</v>
          </cell>
        </row>
        <row r="304">
          <cell r="D304" t="str">
            <v>4x200m m1</v>
          </cell>
        </row>
        <row r="305">
          <cell r="D305" t="str">
            <v>4x200m m2</v>
          </cell>
        </row>
        <row r="306">
          <cell r="D306" t="str">
            <v>4x200m m3</v>
          </cell>
          <cell r="E306">
            <v>1.0584490740740699E-3</v>
          </cell>
        </row>
        <row r="307">
          <cell r="D307" t="str">
            <v>4x200m m4</v>
          </cell>
          <cell r="E307">
            <v>1.1834490740740701E-3</v>
          </cell>
        </row>
        <row r="308">
          <cell r="D308" t="str">
            <v>4x200m m5</v>
          </cell>
          <cell r="E308">
            <v>1.2413194444444401E-3</v>
          </cell>
        </row>
        <row r="309">
          <cell r="D309" t="str">
            <v>4x200m m6</v>
          </cell>
          <cell r="E309">
            <v>1.3339120370370399E-3</v>
          </cell>
        </row>
        <row r="310">
          <cell r="D310" t="str">
            <v>4x200m m7</v>
          </cell>
          <cell r="E310">
            <v>1.44965277777778E-3</v>
          </cell>
        </row>
        <row r="311">
          <cell r="D311" t="str">
            <v>4x200m m8</v>
          </cell>
          <cell r="E311">
            <v>1.50752314814815E-3</v>
          </cell>
        </row>
        <row r="312">
          <cell r="D312" t="str">
            <v>4x200m m9</v>
          </cell>
          <cell r="E312">
            <v>1.58854166666667E-3</v>
          </cell>
        </row>
        <row r="313">
          <cell r="D313" t="str">
            <v>4x200m m10</v>
          </cell>
          <cell r="E313">
            <v>1.68113425925926E-3</v>
          </cell>
        </row>
        <row r="314">
          <cell r="D314" t="str">
            <v>1500m klb m1</v>
          </cell>
        </row>
        <row r="315">
          <cell r="D315" t="str">
            <v>1500m klb m2</v>
          </cell>
        </row>
        <row r="316">
          <cell r="D316" t="str">
            <v>1500m klb m3</v>
          </cell>
        </row>
        <row r="317">
          <cell r="D317" t="str">
            <v>1500m klb m4</v>
          </cell>
          <cell r="E317">
            <v>2.9513888888888901E-3</v>
          </cell>
        </row>
        <row r="318">
          <cell r="D318" t="str">
            <v>1500m klb m5</v>
          </cell>
          <cell r="E318">
            <v>3.1251157407407399E-3</v>
          </cell>
        </row>
        <row r="319">
          <cell r="D319" t="str">
            <v>1500m klb m6</v>
          </cell>
          <cell r="E319">
            <v>3.35659722222222E-3</v>
          </cell>
        </row>
        <row r="320">
          <cell r="D320" t="str">
            <v>1500m klb m7</v>
          </cell>
          <cell r="E320">
            <v>3.6459490740740701E-3</v>
          </cell>
        </row>
        <row r="321">
          <cell r="D321" t="str">
            <v>1500m klb m8</v>
          </cell>
          <cell r="E321">
            <v>3.9353009259259298E-3</v>
          </cell>
        </row>
        <row r="322">
          <cell r="D322" t="str">
            <v>1500m klb m9</v>
          </cell>
          <cell r="E322">
            <v>4.1667824074074098E-3</v>
          </cell>
        </row>
        <row r="323">
          <cell r="D323" t="str">
            <v>1500m klb m10</v>
          </cell>
          <cell r="E323">
            <v>4.3982638888888899E-3</v>
          </cell>
        </row>
        <row r="324">
          <cell r="D324" t="str">
            <v>2000m klb m1</v>
          </cell>
        </row>
        <row r="325">
          <cell r="D325" t="str">
            <v>2000m klb m2</v>
          </cell>
        </row>
        <row r="326">
          <cell r="D326" t="str">
            <v>2000m klb m3</v>
          </cell>
          <cell r="E326">
            <v>3.8195601851851802E-3</v>
          </cell>
        </row>
        <row r="327">
          <cell r="D327" t="str">
            <v>2000m klb m4</v>
          </cell>
          <cell r="E327">
            <v>4.0510416666666698E-3</v>
          </cell>
        </row>
        <row r="328">
          <cell r="D328" t="str">
            <v>2000m klb m5</v>
          </cell>
          <cell r="E328">
            <v>4.2825231481481499E-3</v>
          </cell>
        </row>
        <row r="329">
          <cell r="D329" t="str">
            <v>2000m klb m6</v>
          </cell>
          <cell r="E329">
            <v>4.5718750000000004E-3</v>
          </cell>
        </row>
        <row r="330">
          <cell r="D330" t="str">
            <v>2000m klb m7</v>
          </cell>
          <cell r="E330">
            <v>4.9769675925925901E-3</v>
          </cell>
        </row>
        <row r="331">
          <cell r="D331" t="str">
            <v>2000m klb m8</v>
          </cell>
          <cell r="E331">
            <v>5.3241898148148102E-3</v>
          </cell>
        </row>
        <row r="332">
          <cell r="D332" t="str">
            <v>2000m klb m9</v>
          </cell>
          <cell r="E332">
            <v>5.5556712962962999E-3</v>
          </cell>
        </row>
        <row r="333">
          <cell r="D333" t="str">
            <v>2000m klb m10</v>
          </cell>
        </row>
        <row r="334">
          <cell r="D334" t="str">
            <v>10000m sp. ėj. v1</v>
          </cell>
        </row>
        <row r="335">
          <cell r="D335" t="str">
            <v>10000m sp. ėj. v2</v>
          </cell>
        </row>
        <row r="336">
          <cell r="D336" t="str">
            <v>10000m sp. ėj. v3</v>
          </cell>
          <cell r="E336">
            <v>2.7777777777777801E-2</v>
          </cell>
        </row>
        <row r="337">
          <cell r="D337" t="str">
            <v>10000m sp. ėj. v4</v>
          </cell>
          <cell r="E337">
            <v>3.125E-2</v>
          </cell>
        </row>
        <row r="338">
          <cell r="D338" t="str">
            <v>10000m sp. ėj. v5</v>
          </cell>
          <cell r="E338">
            <v>3.3333333333333298E-2</v>
          </cell>
        </row>
        <row r="339">
          <cell r="D339" t="str">
            <v>10000m sp. ėj. v6</v>
          </cell>
          <cell r="E339">
            <v>3.6111111111111101E-2</v>
          </cell>
        </row>
        <row r="340">
          <cell r="D340" t="str">
            <v>10000m sp. ėj. v7</v>
          </cell>
          <cell r="E340">
            <v>3.9930555555555601E-2</v>
          </cell>
        </row>
        <row r="341">
          <cell r="D341" t="str">
            <v>10000m sp. ėj. v8</v>
          </cell>
          <cell r="E341">
            <v>4.2361111111111099E-2</v>
          </cell>
        </row>
        <row r="342">
          <cell r="D342" t="str">
            <v>10000m sp. ėj. v9</v>
          </cell>
          <cell r="E342">
            <v>4.5138888888888902E-2</v>
          </cell>
        </row>
        <row r="343">
          <cell r="D343" t="str">
            <v>10000m sp. ėj. v10</v>
          </cell>
          <cell r="E343">
            <v>8.3333333333333301E-2</v>
          </cell>
        </row>
        <row r="344">
          <cell r="D344" t="str">
            <v xml:space="preserve"> m1</v>
          </cell>
        </row>
        <row r="345">
          <cell r="D345" t="str">
            <v xml:space="preserve"> m2</v>
          </cell>
        </row>
        <row r="346">
          <cell r="D346" t="str">
            <v xml:space="preserve"> m3</v>
          </cell>
        </row>
        <row r="347">
          <cell r="D347" t="str">
            <v xml:space="preserve"> m4</v>
          </cell>
        </row>
        <row r="348">
          <cell r="D348" t="str">
            <v xml:space="preserve"> m5</v>
          </cell>
        </row>
        <row r="349">
          <cell r="D349" t="str">
            <v xml:space="preserve"> m6</v>
          </cell>
        </row>
        <row r="350">
          <cell r="D350" t="str">
            <v xml:space="preserve"> m7</v>
          </cell>
        </row>
        <row r="351">
          <cell r="D351" t="str">
            <v xml:space="preserve"> m8</v>
          </cell>
        </row>
        <row r="352">
          <cell r="D352" t="str">
            <v xml:space="preserve"> m9</v>
          </cell>
        </row>
        <row r="353">
          <cell r="D353" t="str">
            <v xml:space="preserve"> m10</v>
          </cell>
        </row>
        <row r="354">
          <cell r="D354" t="str">
            <v xml:space="preserve"> m1</v>
          </cell>
        </row>
        <row r="355">
          <cell r="D355" t="str">
            <v xml:space="preserve"> m2</v>
          </cell>
        </row>
        <row r="356">
          <cell r="D356" t="str">
            <v xml:space="preserve"> m3</v>
          </cell>
        </row>
        <row r="357">
          <cell r="D357" t="str">
            <v xml:space="preserve"> m4</v>
          </cell>
        </row>
        <row r="358">
          <cell r="D358" t="str">
            <v xml:space="preserve"> m5</v>
          </cell>
        </row>
        <row r="359">
          <cell r="D359" t="str">
            <v xml:space="preserve"> m6</v>
          </cell>
        </row>
        <row r="360">
          <cell r="D360" t="str">
            <v xml:space="preserve"> m7</v>
          </cell>
        </row>
        <row r="361">
          <cell r="D361" t="str">
            <v xml:space="preserve"> m8</v>
          </cell>
        </row>
        <row r="362">
          <cell r="D362" t="str">
            <v xml:space="preserve"> m9</v>
          </cell>
        </row>
        <row r="363">
          <cell r="D363" t="str">
            <v xml:space="preserve"> m10</v>
          </cell>
        </row>
        <row r="364">
          <cell r="D364" t="str">
            <v xml:space="preserve"> m1</v>
          </cell>
        </row>
        <row r="365">
          <cell r="D365" t="str">
            <v xml:space="preserve"> m2</v>
          </cell>
        </row>
        <row r="366">
          <cell r="D366" t="str">
            <v xml:space="preserve"> m3</v>
          </cell>
        </row>
        <row r="367">
          <cell r="D367" t="str">
            <v xml:space="preserve"> m4</v>
          </cell>
        </row>
        <row r="368">
          <cell r="D368" t="str">
            <v xml:space="preserve"> m5</v>
          </cell>
        </row>
        <row r="369">
          <cell r="D369" t="str">
            <v xml:space="preserve"> m6</v>
          </cell>
        </row>
        <row r="370">
          <cell r="D370" t="str">
            <v xml:space="preserve"> m7</v>
          </cell>
        </row>
        <row r="371">
          <cell r="D371" t="str">
            <v xml:space="preserve"> m8</v>
          </cell>
        </row>
        <row r="372">
          <cell r="D372" t="str">
            <v xml:space="preserve"> m9</v>
          </cell>
        </row>
        <row r="373">
          <cell r="D373" t="str">
            <v xml:space="preserve"> m10</v>
          </cell>
        </row>
        <row r="374">
          <cell r="D374" t="str">
            <v xml:space="preserve"> m1</v>
          </cell>
        </row>
        <row r="375">
          <cell r="D375" t="str">
            <v xml:space="preserve"> m2</v>
          </cell>
        </row>
        <row r="376">
          <cell r="D376" t="str">
            <v xml:space="preserve"> m3</v>
          </cell>
        </row>
        <row r="377">
          <cell r="D377" t="str">
            <v xml:space="preserve"> m4</v>
          </cell>
        </row>
        <row r="378">
          <cell r="D378" t="str">
            <v xml:space="preserve"> m5</v>
          </cell>
        </row>
        <row r="379">
          <cell r="D379" t="str">
            <v xml:space="preserve"> m6</v>
          </cell>
        </row>
        <row r="380">
          <cell r="D380" t="str">
            <v xml:space="preserve"> m7</v>
          </cell>
        </row>
        <row r="381">
          <cell r="D381" t="str">
            <v xml:space="preserve"> m8</v>
          </cell>
        </row>
        <row r="382">
          <cell r="D382" t="str">
            <v xml:space="preserve"> m9</v>
          </cell>
        </row>
        <row r="383">
          <cell r="D383" t="str">
            <v xml:space="preserve"> m10</v>
          </cell>
        </row>
        <row r="384">
          <cell r="D384" t="str">
            <v xml:space="preserve"> m1</v>
          </cell>
        </row>
        <row r="385">
          <cell r="D385" t="str">
            <v xml:space="preserve"> m2</v>
          </cell>
        </row>
        <row r="386">
          <cell r="D386" t="str">
            <v xml:space="preserve"> m3</v>
          </cell>
        </row>
        <row r="387">
          <cell r="D387" t="str">
            <v xml:space="preserve"> m4</v>
          </cell>
        </row>
        <row r="388">
          <cell r="D388" t="str">
            <v xml:space="preserve"> m5</v>
          </cell>
        </row>
        <row r="389">
          <cell r="D389" t="str">
            <v xml:space="preserve"> m6</v>
          </cell>
        </row>
        <row r="390">
          <cell r="D390" t="str">
            <v xml:space="preserve"> m7</v>
          </cell>
        </row>
        <row r="391">
          <cell r="D391" t="str">
            <v xml:space="preserve"> m8</v>
          </cell>
        </row>
        <row r="392">
          <cell r="D392" t="str">
            <v xml:space="preserve"> m9</v>
          </cell>
        </row>
        <row r="393">
          <cell r="D393" t="str">
            <v xml:space="preserve"> m10</v>
          </cell>
        </row>
        <row r="394">
          <cell r="D394" t="str">
            <v xml:space="preserve"> m1</v>
          </cell>
        </row>
        <row r="395">
          <cell r="D395" t="str">
            <v xml:space="preserve"> m2</v>
          </cell>
        </row>
        <row r="396">
          <cell r="D396" t="str">
            <v xml:space="preserve"> m3</v>
          </cell>
        </row>
        <row r="397">
          <cell r="D397" t="str">
            <v xml:space="preserve"> m4</v>
          </cell>
        </row>
        <row r="398">
          <cell r="D398" t="str">
            <v xml:space="preserve"> m5</v>
          </cell>
        </row>
        <row r="399">
          <cell r="D399" t="str">
            <v xml:space="preserve"> m6</v>
          </cell>
        </row>
        <row r="400">
          <cell r="D400" t="str">
            <v xml:space="preserve"> m7</v>
          </cell>
        </row>
        <row r="401">
          <cell r="D401" t="str">
            <v xml:space="preserve"> m8</v>
          </cell>
        </row>
        <row r="402">
          <cell r="D402" t="str">
            <v xml:space="preserve"> m9</v>
          </cell>
        </row>
        <row r="403">
          <cell r="D403" t="str">
            <v xml:space="preserve"> m10</v>
          </cell>
        </row>
      </sheetData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"/>
      <sheetName val="st8tk"/>
      <sheetName val="prez6tkz"/>
      <sheetName val="stABS"/>
      <sheetName val="st6tk"/>
      <sheetName val="list"/>
      <sheetName val="dal_r"/>
      <sheetName val="beg_r"/>
      <sheetName val="beg_rez"/>
      <sheetName val="tech_dal"/>
      <sheetName val="hj"/>
      <sheetName val="met"/>
      <sheetName val="vj"/>
      <sheetName val="mett"/>
      <sheetName val="kalendorius"/>
      <sheetName val="TITULdata"/>
      <sheetName val="Progr"/>
      <sheetName val="Varz progr"/>
      <sheetName val="eest"/>
      <sheetName val="est"/>
      <sheetName val="st4tk"/>
      <sheetName val="prez4tkz"/>
      <sheetName val="st12tk"/>
      <sheetName val="st24tk"/>
      <sheetName val="clmn to qdr (rez)"/>
      <sheetName val="clmn to qdr"/>
      <sheetName val="jauniai"/>
      <sheetName val="Komd"/>
      <sheetName val="Kom zona"/>
      <sheetName val="viso JC tsk"/>
      <sheetName val="viso J tsk"/>
      <sheetName val="kv"/>
      <sheetName val="kval lpsn lent"/>
      <sheetName val="TASKS"/>
      <sheetName val="REZULTATAI"/>
      <sheetName val="dal_r hj"/>
      <sheetName val="dal_v vj"/>
      <sheetName val="dal_v met"/>
    </sheetNames>
    <sheetDataSet>
      <sheetData sheetId="0">
        <row r="4">
          <cell r="E4" t="str">
            <v>in_v60m</v>
          </cell>
          <cell r="F4">
            <v>6.62</v>
          </cell>
          <cell r="G4">
            <v>6.8</v>
          </cell>
          <cell r="P4">
            <v>7.3</v>
          </cell>
          <cell r="Q4">
            <v>7.06</v>
          </cell>
        </row>
        <row r="5">
          <cell r="E5" t="str">
            <v>in_v200m</v>
          </cell>
          <cell r="F5">
            <v>21.27</v>
          </cell>
          <cell r="G5">
            <v>21.97</v>
          </cell>
          <cell r="P5">
            <v>23.81</v>
          </cell>
          <cell r="Q5">
            <v>22.49</v>
          </cell>
        </row>
        <row r="6">
          <cell r="E6" t="str">
            <v>in_v300m</v>
          </cell>
          <cell r="F6">
            <v>34.11</v>
          </cell>
          <cell r="G6">
            <v>35.14</v>
          </cell>
        </row>
        <row r="7">
          <cell r="E7" t="str">
            <v>in_v400m</v>
          </cell>
          <cell r="F7">
            <v>46.75</v>
          </cell>
          <cell r="G7">
            <v>50.1</v>
          </cell>
        </row>
        <row r="8">
          <cell r="E8" t="str">
            <v>in_v600m</v>
          </cell>
          <cell r="F8">
            <v>8.9722222222222232E-4</v>
          </cell>
          <cell r="G8">
            <v>9.5601851851851848E-4</v>
          </cell>
          <cell r="P8">
            <v>9.8275462962962965E-4</v>
          </cell>
          <cell r="Q8">
            <v>9.6331018518518521E-4</v>
          </cell>
        </row>
        <row r="9">
          <cell r="E9" t="str">
            <v>in_v800m</v>
          </cell>
          <cell r="F9">
            <v>1.2668981481481483E-3</v>
          </cell>
          <cell r="G9">
            <v>1.2847222222222223E-3</v>
          </cell>
        </row>
        <row r="10">
          <cell r="E10" t="str">
            <v>in_v1000m</v>
          </cell>
          <cell r="F10">
            <v>1.6539351851851854E-3</v>
          </cell>
          <cell r="G10">
            <v>1.7048611111111112E-3</v>
          </cell>
          <cell r="P10">
            <v>1.841550925925926E-3</v>
          </cell>
          <cell r="Q10">
            <v>1.7685185185185184E-3</v>
          </cell>
        </row>
        <row r="11">
          <cell r="E11" t="str">
            <v>in_v1500m</v>
          </cell>
          <cell r="F11">
            <v>2.5817129629629632E-3</v>
          </cell>
          <cell r="G11">
            <v>2.6083333333333336E-3</v>
          </cell>
        </row>
        <row r="12">
          <cell r="E12" t="str">
            <v>in_v1 mylia</v>
          </cell>
          <cell r="F12">
            <v>2.8994212962962962E-3</v>
          </cell>
          <cell r="G12">
            <v>2.8994212962962962E-3</v>
          </cell>
        </row>
        <row r="13">
          <cell r="E13" t="str">
            <v>in_v2000m</v>
          </cell>
          <cell r="F13">
            <v>3.6409722222222225E-3</v>
          </cell>
          <cell r="G13">
            <v>3.7619212962962962E-3</v>
          </cell>
          <cell r="P13">
            <v>4.1386574074074077E-3</v>
          </cell>
          <cell r="Q13">
            <v>4.0252314814814812E-3</v>
          </cell>
        </row>
        <row r="14">
          <cell r="E14" t="str">
            <v>in_v5000m</v>
          </cell>
          <cell r="F14">
            <v>9.5497685185185182E-3</v>
          </cell>
        </row>
        <row r="15">
          <cell r="E15" t="str">
            <v>in_v3000m klb</v>
          </cell>
          <cell r="F15">
            <v>5.9837962962962961E-3</v>
          </cell>
          <cell r="G15">
            <v>6.0236111111111107E-3</v>
          </cell>
        </row>
        <row r="16">
          <cell r="E16" t="str">
            <v>in_v3000m</v>
          </cell>
          <cell r="F16">
            <v>5.4976851851851853E-3</v>
          </cell>
          <cell r="G16">
            <v>5.7098379629629626E-3</v>
          </cell>
        </row>
        <row r="17">
          <cell r="E17" t="str">
            <v>in_v60m bb</v>
          </cell>
          <cell r="F17">
            <v>7.85</v>
          </cell>
          <cell r="G17">
            <v>8.25</v>
          </cell>
          <cell r="P17">
            <v>8.6</v>
          </cell>
          <cell r="Q17">
            <v>7.87</v>
          </cell>
        </row>
        <row r="18">
          <cell r="E18" t="str">
            <v>in_v2000m klb</v>
          </cell>
          <cell r="F18">
            <v>3.8096064814814811E-3</v>
          </cell>
          <cell r="G18">
            <v>3.8356481481481484E-3</v>
          </cell>
        </row>
        <row r="19">
          <cell r="E19" t="str">
            <v>in_v1500m klb</v>
          </cell>
        </row>
        <row r="20">
          <cell r="E20" t="str">
            <v>in_v4 x 200m</v>
          </cell>
          <cell r="F20">
            <v>1.0194444444444446E-3</v>
          </cell>
          <cell r="G20">
            <v>1.0740740740740741E-3</v>
          </cell>
          <cell r="Q20">
            <v>1.0868055555555555E-3</v>
          </cell>
        </row>
        <row r="21">
          <cell r="E21" t="str">
            <v>in_v4 x 400m</v>
          </cell>
          <cell r="F21">
            <v>2.354861111111111E-3</v>
          </cell>
        </row>
        <row r="22">
          <cell r="E22" t="str">
            <v>in_vaukštis</v>
          </cell>
          <cell r="F22">
            <v>2.27</v>
          </cell>
          <cell r="G22">
            <v>2.15</v>
          </cell>
          <cell r="P22">
            <v>1.97</v>
          </cell>
          <cell r="Q22">
            <v>2.0499999999999998</v>
          </cell>
        </row>
        <row r="23">
          <cell r="E23" t="str">
            <v>in_vkartis</v>
          </cell>
          <cell r="F23">
            <v>5.3</v>
          </cell>
          <cell r="G23">
            <v>4.8</v>
          </cell>
        </row>
        <row r="24">
          <cell r="E24" t="str">
            <v>in_vtolis</v>
          </cell>
          <cell r="F24">
            <v>8.1300000000000008</v>
          </cell>
          <cell r="G24">
            <v>7.4</v>
          </cell>
          <cell r="P24">
            <v>6.71</v>
          </cell>
          <cell r="Q24">
            <v>7.32</v>
          </cell>
        </row>
        <row r="25">
          <cell r="E25" t="str">
            <v>in_vtriš</v>
          </cell>
          <cell r="F25">
            <v>17.03</v>
          </cell>
          <cell r="G25">
            <v>15.9</v>
          </cell>
          <cell r="P25">
            <v>14.36</v>
          </cell>
          <cell r="Q25">
            <v>15.17</v>
          </cell>
        </row>
        <row r="26">
          <cell r="E26" t="str">
            <v>in_vrut</v>
          </cell>
          <cell r="F26">
            <v>20.69</v>
          </cell>
          <cell r="G26">
            <v>18.489999999999998</v>
          </cell>
        </row>
        <row r="27">
          <cell r="E27" t="str">
            <v>in_vrut6kg</v>
          </cell>
          <cell r="F27" t="str">
            <v>-</v>
          </cell>
        </row>
        <row r="28">
          <cell r="E28" t="str">
            <v>in_vrut5kg</v>
          </cell>
          <cell r="F28" t="str">
            <v>-</v>
          </cell>
          <cell r="Q28">
            <v>19.190000000000001</v>
          </cell>
        </row>
        <row r="29">
          <cell r="E29" t="str">
            <v>in_vrut4kg</v>
          </cell>
          <cell r="F29" t="str">
            <v>-</v>
          </cell>
          <cell r="P29">
            <v>19.5</v>
          </cell>
        </row>
        <row r="30">
          <cell r="E30" t="str">
            <v>in_vrut3kg</v>
          </cell>
          <cell r="F30" t="str">
            <v>-</v>
          </cell>
        </row>
        <row r="31">
          <cell r="E31" t="str">
            <v>in_m3km sp. ėj</v>
          </cell>
          <cell r="F31">
            <v>8.491550925925925E-3</v>
          </cell>
        </row>
        <row r="32">
          <cell r="E32" t="str">
            <v>in_v5km sp. ėj</v>
          </cell>
          <cell r="F32">
            <v>1.3064814814814814E-2</v>
          </cell>
        </row>
        <row r="33">
          <cell r="E33" t="str">
            <v>in_m60m</v>
          </cell>
          <cell r="F33">
            <v>7.23</v>
          </cell>
          <cell r="G33">
            <v>7.31</v>
          </cell>
          <cell r="P33">
            <v>7.71</v>
          </cell>
          <cell r="Q33">
            <v>7.57</v>
          </cell>
        </row>
        <row r="34">
          <cell r="E34" t="str">
            <v>in_m200m</v>
          </cell>
          <cell r="F34">
            <v>23.39</v>
          </cell>
          <cell r="G34">
            <v>24.38</v>
          </cell>
          <cell r="P34">
            <v>25.71</v>
          </cell>
          <cell r="Q34">
            <v>25.47</v>
          </cell>
        </row>
        <row r="35">
          <cell r="E35" t="str">
            <v>in_m300m</v>
          </cell>
          <cell r="F35">
            <v>38.11</v>
          </cell>
          <cell r="G35">
            <v>39.630000000000003</v>
          </cell>
        </row>
        <row r="36">
          <cell r="E36" t="str">
            <v>in_m400m</v>
          </cell>
          <cell r="F36">
            <v>53.65</v>
          </cell>
          <cell r="G36">
            <v>56.75</v>
          </cell>
        </row>
        <row r="37">
          <cell r="E37" t="str">
            <v>in_m600m</v>
          </cell>
          <cell r="F37">
            <v>1.0150462962962962E-3</v>
          </cell>
          <cell r="G37">
            <v>1.0843750000000001E-3</v>
          </cell>
          <cell r="P37">
            <v>1.1399305555555557E-3</v>
          </cell>
          <cell r="Q37">
            <v>1.1068287037037038E-3</v>
          </cell>
        </row>
        <row r="38">
          <cell r="E38" t="str">
            <v>in_m800m</v>
          </cell>
          <cell r="F38">
            <v>1.4090277777777779E-3</v>
          </cell>
          <cell r="G38">
            <v>1.4776620370370369E-3</v>
          </cell>
        </row>
        <row r="39">
          <cell r="E39" t="str">
            <v>in_m1000m</v>
          </cell>
          <cell r="F39">
            <v>1.7997685185185185E-3</v>
          </cell>
          <cell r="G39">
            <v>2.0023148148148148E-3</v>
          </cell>
          <cell r="P39">
            <v>2.0099537037037039E-3</v>
          </cell>
          <cell r="Q39">
            <v>2.0824074074074074E-3</v>
          </cell>
        </row>
        <row r="40">
          <cell r="E40" t="str">
            <v>in_m1500m</v>
          </cell>
          <cell r="F40">
            <v>2.8706018518518516E-3</v>
          </cell>
          <cell r="G40">
            <v>3.1770833333333334E-3</v>
          </cell>
        </row>
        <row r="41">
          <cell r="E41" t="str">
            <v>in_m1 mylia</v>
          </cell>
          <cell r="F41">
            <v>3.2711805555555554E-3</v>
          </cell>
        </row>
        <row r="42">
          <cell r="E42" t="str">
            <v>in_m3000m</v>
          </cell>
          <cell r="F42">
            <v>6.096527777777778E-3</v>
          </cell>
          <cell r="G42">
            <v>6.5591435185185188E-3</v>
          </cell>
        </row>
        <row r="43">
          <cell r="E43" t="str">
            <v>in_m60m bb</v>
          </cell>
          <cell r="F43">
            <v>8.1999999999999993</v>
          </cell>
          <cell r="G43">
            <v>8.3000000000000007</v>
          </cell>
          <cell r="P43">
            <v>9.19</v>
          </cell>
          <cell r="Q43">
            <v>9.02</v>
          </cell>
        </row>
        <row r="44">
          <cell r="E44" t="str">
            <v>in_m2000m klb</v>
          </cell>
        </row>
        <row r="45">
          <cell r="E45" t="str">
            <v>in_m4x200m</v>
          </cell>
          <cell r="F45">
            <v>1.1443287037037036E-3</v>
          </cell>
          <cell r="G45">
            <v>1.2222222222222222E-3</v>
          </cell>
          <cell r="Q45">
            <v>1.2199074074074074E-3</v>
          </cell>
        </row>
        <row r="46">
          <cell r="E46" t="str">
            <v>in_m4x400m</v>
          </cell>
        </row>
        <row r="47">
          <cell r="E47" t="str">
            <v>in_maukštis</v>
          </cell>
          <cell r="F47">
            <v>1.95</v>
          </cell>
          <cell r="G47">
            <v>1.79</v>
          </cell>
          <cell r="P47">
            <v>1.7</v>
          </cell>
          <cell r="Q47">
            <v>1.79</v>
          </cell>
        </row>
        <row r="48">
          <cell r="E48" t="str">
            <v>in_mkartis</v>
          </cell>
          <cell r="F48">
            <v>3.9</v>
          </cell>
          <cell r="G48">
            <v>1.8</v>
          </cell>
        </row>
        <row r="49">
          <cell r="E49" t="str">
            <v>in_mtolis</v>
          </cell>
          <cell r="F49">
            <v>7.01</v>
          </cell>
          <cell r="G49">
            <v>6.2</v>
          </cell>
          <cell r="P49">
            <v>5.52</v>
          </cell>
          <cell r="Q49">
            <v>5.77</v>
          </cell>
        </row>
        <row r="50">
          <cell r="E50" t="str">
            <v>in_mtriš</v>
          </cell>
          <cell r="F50">
            <v>13.77</v>
          </cell>
          <cell r="G50">
            <v>12.47</v>
          </cell>
          <cell r="P50">
            <v>11.84</v>
          </cell>
          <cell r="Q50">
            <v>12.39</v>
          </cell>
        </row>
        <row r="51">
          <cell r="E51" t="str">
            <v>in_mrut</v>
          </cell>
          <cell r="F51">
            <v>19.600000000000001</v>
          </cell>
          <cell r="G51">
            <v>15.83</v>
          </cell>
          <cell r="Q51">
            <v>12.75</v>
          </cell>
        </row>
        <row r="52">
          <cell r="E52" t="str">
            <v>in_mrut3kg</v>
          </cell>
          <cell r="P52">
            <v>13.31</v>
          </cell>
        </row>
        <row r="53">
          <cell r="E53" t="str">
            <v>in_m2000m</v>
          </cell>
          <cell r="F53">
            <v>3.2711805555555554E-3</v>
          </cell>
          <cell r="G53">
            <v>4.3425925925925923E-3</v>
          </cell>
          <cell r="P53">
            <v>4.5197916666666667E-3</v>
          </cell>
          <cell r="Q53">
            <v>4.5730324074074076E-3</v>
          </cell>
        </row>
        <row r="54">
          <cell r="E54" t="str">
            <v>in_m1500m klb</v>
          </cell>
          <cell r="F54">
            <v>3.363425925925926E-3</v>
          </cell>
          <cell r="G54">
            <v>3.8569444444444445E-3</v>
          </cell>
        </row>
        <row r="55">
          <cell r="E55" t="str">
            <v>in_m5-kovė</v>
          </cell>
          <cell r="F55">
            <v>4740</v>
          </cell>
        </row>
        <row r="56">
          <cell r="E56" t="str">
            <v>in_m7-kovė()</v>
          </cell>
          <cell r="F56" t="str">
            <v>(8.82-1.85-16.48-6.21-2:16.21)</v>
          </cell>
        </row>
        <row r="57">
          <cell r="E57" t="str">
            <v>_</v>
          </cell>
        </row>
        <row r="58">
          <cell r="E58" t="str">
            <v>in_2v60m</v>
          </cell>
          <cell r="F58">
            <v>6.67</v>
          </cell>
        </row>
        <row r="59">
          <cell r="E59" t="str">
            <v>in_2v200m</v>
          </cell>
          <cell r="F59">
            <v>21.47</v>
          </cell>
        </row>
        <row r="60">
          <cell r="E60" t="str">
            <v>in_2v300m</v>
          </cell>
          <cell r="F60">
            <v>34.78</v>
          </cell>
        </row>
        <row r="61">
          <cell r="E61" t="str">
            <v>in_2v400m</v>
          </cell>
          <cell r="F61">
            <v>48.61</v>
          </cell>
        </row>
        <row r="62">
          <cell r="E62" t="str">
            <v>in_2v600m</v>
          </cell>
          <cell r="F62">
            <v>9.1770833333333331E-4</v>
          </cell>
        </row>
        <row r="63">
          <cell r="E63" t="str">
            <v>in_2v800m</v>
          </cell>
          <cell r="F63">
            <v>1.2998842592592593E-3</v>
          </cell>
        </row>
        <row r="64">
          <cell r="E64" t="str">
            <v>in_2v1000m</v>
          </cell>
          <cell r="F64">
            <v>1.6990740740740742E-3</v>
          </cell>
        </row>
        <row r="65">
          <cell r="E65" t="str">
            <v>in_2v1500m</v>
          </cell>
          <cell r="F65">
            <v>2.6770833333333334E-3</v>
          </cell>
        </row>
        <row r="66">
          <cell r="E66" t="str">
            <v>in_2v1 mylia</v>
          </cell>
        </row>
        <row r="67">
          <cell r="E67" t="str">
            <v>in_2v2000m</v>
          </cell>
          <cell r="F67">
            <v>3.8120370370370374E-3</v>
          </cell>
        </row>
        <row r="68">
          <cell r="E68" t="str">
            <v>in_2v5000m</v>
          </cell>
        </row>
        <row r="69">
          <cell r="E69" t="str">
            <v>in_2v3000m klb</v>
          </cell>
        </row>
        <row r="70">
          <cell r="E70" t="str">
            <v>in_2v3000m</v>
          </cell>
          <cell r="F70">
            <v>5.8518518518518511E-3</v>
          </cell>
        </row>
        <row r="71">
          <cell r="E71" t="str">
            <v>in_2v60m bb</v>
          </cell>
          <cell r="F71">
            <v>7.97</v>
          </cell>
        </row>
        <row r="72">
          <cell r="E72" t="str">
            <v>in_2v2000m klb</v>
          </cell>
          <cell r="F72">
            <v>3.9510416666666661E-3</v>
          </cell>
        </row>
        <row r="73">
          <cell r="E73" t="str">
            <v>in_2v1500m klb</v>
          </cell>
        </row>
        <row r="74">
          <cell r="E74" t="str">
            <v>in_2v4x200m</v>
          </cell>
        </row>
        <row r="75">
          <cell r="E75" t="str">
            <v>in_2v4x400m</v>
          </cell>
        </row>
        <row r="76">
          <cell r="E76" t="str">
            <v>in_2vaukštis</v>
          </cell>
          <cell r="F76">
            <v>2.1800000000000002</v>
          </cell>
        </row>
        <row r="77">
          <cell r="E77" t="str">
            <v>in_2vkartis</v>
          </cell>
          <cell r="F77">
            <v>4.9000000000000004</v>
          </cell>
        </row>
        <row r="78">
          <cell r="E78" t="str">
            <v>in_2vtolis</v>
          </cell>
          <cell r="F78">
            <v>7.72</v>
          </cell>
        </row>
        <row r="79">
          <cell r="E79" t="str">
            <v>in_2vtriš</v>
          </cell>
          <cell r="F79">
            <v>16.07</v>
          </cell>
        </row>
        <row r="80">
          <cell r="E80" t="str">
            <v>in_2vrut</v>
          </cell>
          <cell r="F80">
            <v>18.27</v>
          </cell>
        </row>
        <row r="81">
          <cell r="E81" t="str">
            <v>in_2vrut6kg</v>
          </cell>
          <cell r="F81">
            <v>18.760000000000002</v>
          </cell>
        </row>
        <row r="82">
          <cell r="E82" t="str">
            <v>in_2vrut5kg</v>
          </cell>
        </row>
        <row r="83">
          <cell r="E83" t="str">
            <v>in_2vrut4kg</v>
          </cell>
        </row>
        <row r="84">
          <cell r="E84" t="str">
            <v>in_2vrut3kg</v>
          </cell>
        </row>
        <row r="85">
          <cell r="E85" t="str">
            <v>in_2m3km sp. ėj</v>
          </cell>
          <cell r="F85">
            <v>9.3451388888888889E-3</v>
          </cell>
        </row>
        <row r="86">
          <cell r="E86" t="str">
            <v>in_2v5km sp. ėj</v>
          </cell>
          <cell r="F86">
            <v>1.359375E-2</v>
          </cell>
        </row>
        <row r="87">
          <cell r="E87" t="str">
            <v>in_2m60m</v>
          </cell>
          <cell r="F87">
            <v>7.31</v>
          </cell>
        </row>
        <row r="88">
          <cell r="E88" t="str">
            <v>in_2m200m</v>
          </cell>
          <cell r="F88">
            <v>23.71</v>
          </cell>
        </row>
        <row r="89">
          <cell r="E89" t="str">
            <v>in_2m300m</v>
          </cell>
          <cell r="F89">
            <v>39.01</v>
          </cell>
        </row>
        <row r="90">
          <cell r="E90" t="str">
            <v>in_2m400m</v>
          </cell>
          <cell r="F90">
            <v>53.66</v>
          </cell>
        </row>
        <row r="91">
          <cell r="E91" t="str">
            <v>in_2m600m</v>
          </cell>
          <cell r="F91">
            <v>1.0532407407407407E-3</v>
          </cell>
        </row>
        <row r="92">
          <cell r="E92" t="str">
            <v>in_2m800m</v>
          </cell>
          <cell r="F92">
            <v>1.4533564814814817E-3</v>
          </cell>
        </row>
        <row r="93">
          <cell r="E93" t="str">
            <v>in_2m1000m</v>
          </cell>
          <cell r="F93">
            <v>1.9453703703703705E-3</v>
          </cell>
        </row>
        <row r="94">
          <cell r="E94" t="str">
            <v>in_2m1500m</v>
          </cell>
          <cell r="F94">
            <v>2.9856481481481483E-3</v>
          </cell>
        </row>
        <row r="95">
          <cell r="E95" t="str">
            <v>in_2m1 mylia</v>
          </cell>
        </row>
        <row r="96">
          <cell r="E96" t="str">
            <v>in_2m3000m</v>
          </cell>
          <cell r="F96">
            <v>6.6552083333333333E-3</v>
          </cell>
        </row>
        <row r="97">
          <cell r="E97" t="str">
            <v>in_2m60m bb</v>
          </cell>
          <cell r="F97">
            <v>8.44</v>
          </cell>
        </row>
        <row r="98">
          <cell r="E98" t="str">
            <v>in_2m2000m klb</v>
          </cell>
        </row>
        <row r="99">
          <cell r="E99" t="str">
            <v>in_2m4x200m</v>
          </cell>
        </row>
        <row r="100">
          <cell r="E100" t="str">
            <v>in_2m4x400m</v>
          </cell>
        </row>
        <row r="101">
          <cell r="E101" t="str">
            <v>in_2maukštis</v>
          </cell>
          <cell r="F101">
            <v>1.84</v>
          </cell>
        </row>
        <row r="102">
          <cell r="E102" t="str">
            <v>in_2mkartis</v>
          </cell>
          <cell r="F102">
            <v>3.75</v>
          </cell>
        </row>
        <row r="103">
          <cell r="E103" t="str">
            <v>in_2mtolis</v>
          </cell>
          <cell r="F103">
            <v>6.34</v>
          </cell>
        </row>
        <row r="104">
          <cell r="E104" t="str">
            <v>in_2mtriš</v>
          </cell>
          <cell r="F104">
            <v>12.88</v>
          </cell>
        </row>
        <row r="105">
          <cell r="E105" t="str">
            <v>in_2mrut0</v>
          </cell>
          <cell r="F105">
            <v>16.64</v>
          </cell>
        </row>
        <row r="106">
          <cell r="E106" t="str">
            <v>in_2mrut3kg</v>
          </cell>
        </row>
        <row r="107">
          <cell r="E107" t="str">
            <v>in_2m2000m</v>
          </cell>
          <cell r="F107">
            <v>4.2569444444444443E-3</v>
          </cell>
        </row>
        <row r="108">
          <cell r="E108" t="str">
            <v>in_2m1500m klb</v>
          </cell>
          <cell r="F108">
            <v>3.4594907407407404E-3</v>
          </cell>
        </row>
        <row r="109">
          <cell r="E109" t="str">
            <v>in_2m5-kovė</v>
          </cell>
          <cell r="F109">
            <v>4165</v>
          </cell>
        </row>
        <row r="110">
          <cell r="E110" t="str">
            <v>in_2m7-kovė()</v>
          </cell>
          <cell r="F110" t="str">
            <v>(8.90-1.82-12.33-5.82-2:25.27)</v>
          </cell>
        </row>
        <row r="111">
          <cell r="E111" t="str">
            <v>_</v>
          </cell>
        </row>
        <row r="112">
          <cell r="E112" t="str">
            <v>_</v>
          </cell>
        </row>
        <row r="113">
          <cell r="E113" t="str">
            <v>in_3v60m</v>
          </cell>
          <cell r="F113">
            <v>6.69</v>
          </cell>
        </row>
        <row r="114">
          <cell r="E114" t="str">
            <v>in_3v200m</v>
          </cell>
          <cell r="F114">
            <v>22.34</v>
          </cell>
        </row>
        <row r="115">
          <cell r="E115" t="str">
            <v>in_3v300m</v>
          </cell>
          <cell r="F115">
            <v>35.19</v>
          </cell>
        </row>
        <row r="116">
          <cell r="E116" t="str">
            <v>in_3v400m</v>
          </cell>
          <cell r="F116">
            <v>49.81</v>
          </cell>
        </row>
        <row r="117">
          <cell r="E117" t="str">
            <v>in_3v600m</v>
          </cell>
          <cell r="F117">
            <v>9.3935185185185181E-4</v>
          </cell>
        </row>
        <row r="118">
          <cell r="E118" t="str">
            <v>in_3v800m</v>
          </cell>
          <cell r="F118">
            <v>1.303587962962963E-3</v>
          </cell>
        </row>
        <row r="119">
          <cell r="E119" t="str">
            <v>in_3v1000m</v>
          </cell>
          <cell r="F119">
            <v>1.7229166666666667E-3</v>
          </cell>
        </row>
        <row r="120">
          <cell r="E120" t="str">
            <v>in_3v1500m</v>
          </cell>
          <cell r="F120">
            <v>2.7268518518518518E-3</v>
          </cell>
        </row>
        <row r="121">
          <cell r="E121" t="str">
            <v>in_3v1 mylia</v>
          </cell>
        </row>
        <row r="122">
          <cell r="E122" t="str">
            <v>in_3v2000m</v>
          </cell>
          <cell r="F122">
            <v>3.8888888888888883E-3</v>
          </cell>
        </row>
        <row r="123">
          <cell r="E123" t="str">
            <v>in_3v5000m</v>
          </cell>
        </row>
        <row r="124">
          <cell r="E124" t="str">
            <v>in_3v3000m klb</v>
          </cell>
        </row>
        <row r="125">
          <cell r="E125" t="str">
            <v>in_3v3000m</v>
          </cell>
          <cell r="F125">
            <v>5.8888888888888888E-3</v>
          </cell>
        </row>
        <row r="126">
          <cell r="E126" t="str">
            <v>in_3v60m bb</v>
          </cell>
        </row>
        <row r="127">
          <cell r="E127" t="str">
            <v>in_3v2000m klb</v>
          </cell>
          <cell r="F127">
            <v>4.0104166666666665E-3</v>
          </cell>
        </row>
        <row r="128">
          <cell r="E128" t="str">
            <v>in_3v1500m klb</v>
          </cell>
        </row>
        <row r="129">
          <cell r="E129" t="str">
            <v>in_3v4x200m</v>
          </cell>
        </row>
        <row r="130">
          <cell r="E130" t="str">
            <v>in_3v4x400m</v>
          </cell>
        </row>
        <row r="131">
          <cell r="E131" t="str">
            <v>in_3vaukštis</v>
          </cell>
          <cell r="F131">
            <v>2.1</v>
          </cell>
        </row>
        <row r="132">
          <cell r="E132" t="str">
            <v>in_3vkartis</v>
          </cell>
          <cell r="F132">
            <v>4.4000000000000004</v>
          </cell>
        </row>
        <row r="133">
          <cell r="E133" t="str">
            <v>in_3vtolis</v>
          </cell>
          <cell r="F133">
            <v>7.7</v>
          </cell>
        </row>
        <row r="134">
          <cell r="E134" t="str">
            <v>in_3vtriš</v>
          </cell>
          <cell r="F134">
            <v>15.45</v>
          </cell>
        </row>
        <row r="135">
          <cell r="E135" t="str">
            <v>in_3vrut</v>
          </cell>
          <cell r="F135">
            <v>19.190000000000001</v>
          </cell>
        </row>
        <row r="136">
          <cell r="E136" t="str">
            <v>in_3vrut6kg</v>
          </cell>
        </row>
        <row r="137">
          <cell r="E137" t="str">
            <v>in_3vrut</v>
          </cell>
          <cell r="F137">
            <v>19.190000000000001</v>
          </cell>
        </row>
        <row r="138">
          <cell r="E138" t="str">
            <v>in_3vrut4kg</v>
          </cell>
        </row>
        <row r="139">
          <cell r="E139" t="str">
            <v>in_3vrut3kg</v>
          </cell>
        </row>
        <row r="140">
          <cell r="E140" t="str">
            <v>in_3m3km sp. ėj</v>
          </cell>
          <cell r="F140">
            <v>9.4634259259259255E-3</v>
          </cell>
        </row>
        <row r="141">
          <cell r="E141" t="str">
            <v>in_3v5km sp. ėj</v>
          </cell>
          <cell r="F141">
            <v>1.4351851851851852E-2</v>
          </cell>
        </row>
        <row r="142">
          <cell r="E142" t="str">
            <v>in_3m60m</v>
          </cell>
          <cell r="F142">
            <v>7.31</v>
          </cell>
        </row>
        <row r="143">
          <cell r="E143" t="str">
            <v>in_3m200m</v>
          </cell>
          <cell r="F143">
            <v>23.71</v>
          </cell>
        </row>
        <row r="144">
          <cell r="E144" t="str">
            <v>in_3m300m</v>
          </cell>
          <cell r="F144">
            <v>39.01</v>
          </cell>
        </row>
        <row r="145">
          <cell r="E145" t="str">
            <v>in_3m400m</v>
          </cell>
          <cell r="F145">
            <v>53.66</v>
          </cell>
        </row>
        <row r="146">
          <cell r="E146" t="str">
            <v>in_3m600m</v>
          </cell>
          <cell r="F146">
            <v>1.0532407407407407E-3</v>
          </cell>
        </row>
        <row r="147">
          <cell r="E147" t="str">
            <v>in_3m800m</v>
          </cell>
          <cell r="F147">
            <v>1.4533564814814817E-3</v>
          </cell>
        </row>
        <row r="148">
          <cell r="E148" t="str">
            <v>in_3m1000m</v>
          </cell>
          <cell r="F148">
            <v>1.9709490740740742E-3</v>
          </cell>
        </row>
        <row r="149">
          <cell r="E149" t="str">
            <v>in_3m1500m</v>
          </cell>
          <cell r="F149">
            <v>3.0836805555555552E-3</v>
          </cell>
        </row>
        <row r="150">
          <cell r="E150" t="str">
            <v>in_3m1 mylia</v>
          </cell>
          <cell r="F150">
            <v>3.372569444444445E-3</v>
          </cell>
        </row>
        <row r="151">
          <cell r="E151" t="str">
            <v>in_3m3000m</v>
          </cell>
          <cell r="F151">
            <v>6.8784722222222225E-3</v>
          </cell>
        </row>
        <row r="152">
          <cell r="E152" t="str">
            <v>in_3m60m bb</v>
          </cell>
          <cell r="F152">
            <v>8.67</v>
          </cell>
        </row>
        <row r="153">
          <cell r="E153" t="str">
            <v>in_3m2000m klb</v>
          </cell>
        </row>
        <row r="154">
          <cell r="E154" t="str">
            <v>in_3m4x200m</v>
          </cell>
        </row>
        <row r="155">
          <cell r="E155" t="str">
            <v>in_3m4x400m</v>
          </cell>
        </row>
        <row r="156">
          <cell r="E156" t="str">
            <v>in_3maukštis</v>
          </cell>
          <cell r="F156">
            <v>1.83</v>
          </cell>
        </row>
        <row r="157">
          <cell r="E157" t="str">
            <v>in_3mkartis</v>
          </cell>
          <cell r="F157">
            <v>3.6</v>
          </cell>
        </row>
        <row r="158">
          <cell r="E158" t="str">
            <v>in_3mtolis</v>
          </cell>
          <cell r="F158">
            <v>6.31</v>
          </cell>
        </row>
        <row r="159">
          <cell r="E159" t="str">
            <v>in_3mtriš</v>
          </cell>
          <cell r="F159">
            <v>12.62</v>
          </cell>
        </row>
        <row r="160">
          <cell r="E160" t="str">
            <v>in_3mrut</v>
          </cell>
          <cell r="F160">
            <v>15.14</v>
          </cell>
        </row>
        <row r="161">
          <cell r="E161" t="str">
            <v>in_3mrut3kg</v>
          </cell>
        </row>
        <row r="162">
          <cell r="E162" t="str">
            <v>in_3m2000m</v>
          </cell>
          <cell r="F162">
            <v>4.5208333333333333E-3</v>
          </cell>
        </row>
        <row r="163">
          <cell r="E163" t="str">
            <v>in_3m1500m klb</v>
          </cell>
          <cell r="F163">
            <v>3.4594907407407404E-3</v>
          </cell>
        </row>
        <row r="164">
          <cell r="E164" t="str">
            <v>in_3m5-kovė</v>
          </cell>
          <cell r="F164">
            <v>4037</v>
          </cell>
        </row>
        <row r="165">
          <cell r="E165" t="str">
            <v>in_3m7-kovė()</v>
          </cell>
          <cell r="F165" t="str">
            <v>(8.95-1.78-11.82-5.66-2:24.17)</v>
          </cell>
        </row>
        <row r="166">
          <cell r="E166" t="str">
            <v>_</v>
          </cell>
        </row>
        <row r="167">
          <cell r="E167" t="str">
            <v>_</v>
          </cell>
        </row>
        <row r="168">
          <cell r="E168" t="str">
            <v>in_4v60m</v>
          </cell>
          <cell r="F168">
            <v>7.08</v>
          </cell>
        </row>
        <row r="169">
          <cell r="E169" t="str">
            <v>in_4v200m</v>
          </cell>
          <cell r="F169" t="str">
            <v>22.89*</v>
          </cell>
        </row>
        <row r="170">
          <cell r="E170" t="str">
            <v>in_4v300m</v>
          </cell>
          <cell r="F170">
            <v>36.28</v>
          </cell>
        </row>
        <row r="171">
          <cell r="E171" t="str">
            <v>in_4v400m</v>
          </cell>
          <cell r="F171">
            <v>51.06</v>
          </cell>
        </row>
        <row r="172">
          <cell r="E172" t="str">
            <v>in_4v600m</v>
          </cell>
          <cell r="F172">
            <v>9.6400462962962976E-4</v>
          </cell>
        </row>
        <row r="173">
          <cell r="E173" t="str">
            <v>in_4v800m</v>
          </cell>
          <cell r="F173">
            <v>1.3547453703703701E-3</v>
          </cell>
        </row>
        <row r="174">
          <cell r="E174" t="str">
            <v>in_4v1000m</v>
          </cell>
          <cell r="F174">
            <v>1.779398148148148E-3</v>
          </cell>
        </row>
        <row r="175">
          <cell r="E175" t="str">
            <v>in_4v1500m</v>
          </cell>
          <cell r="F175">
            <v>2.8599537037037035E-3</v>
          </cell>
        </row>
        <row r="176">
          <cell r="E176" t="str">
            <v>in_4v1 mylia</v>
          </cell>
        </row>
        <row r="177">
          <cell r="E177" t="str">
            <v>in_4v2000m</v>
          </cell>
          <cell r="F177">
            <v>3.99074074074074E-3</v>
          </cell>
        </row>
        <row r="178">
          <cell r="E178" t="str">
            <v>in_4v5000m</v>
          </cell>
        </row>
        <row r="179">
          <cell r="E179" t="str">
            <v>in_4v3000m klb</v>
          </cell>
        </row>
        <row r="180">
          <cell r="E180" t="str">
            <v>in_4v3000m</v>
          </cell>
        </row>
        <row r="181">
          <cell r="E181" t="str">
            <v>in_4v60m bb</v>
          </cell>
          <cell r="F181">
            <v>8.36</v>
          </cell>
        </row>
        <row r="182">
          <cell r="E182" t="str">
            <v>in_4v2000m klb</v>
          </cell>
          <cell r="F182">
            <v>4.092592592592593E-3</v>
          </cell>
        </row>
        <row r="183">
          <cell r="E183" t="str">
            <v>in_4v1500m klb</v>
          </cell>
          <cell r="F183">
            <v>3.0497685185185181E-3</v>
          </cell>
        </row>
        <row r="184">
          <cell r="E184" t="str">
            <v>in_4v4x200m</v>
          </cell>
        </row>
        <row r="185">
          <cell r="E185" t="str">
            <v>in_4v4x400m</v>
          </cell>
        </row>
        <row r="186">
          <cell r="E186" t="str">
            <v>in_4vaukštis</v>
          </cell>
          <cell r="F186">
            <v>2.0499999999999998</v>
          </cell>
        </row>
        <row r="187">
          <cell r="E187" t="str">
            <v>in_4vkartis</v>
          </cell>
          <cell r="F187">
            <v>3.9</v>
          </cell>
        </row>
        <row r="188">
          <cell r="E188" t="str">
            <v>in_4vtolis</v>
          </cell>
          <cell r="F188">
            <v>6.84</v>
          </cell>
        </row>
        <row r="189">
          <cell r="E189" t="str">
            <v>in_4vtriš</v>
          </cell>
          <cell r="F189">
            <v>14.6</v>
          </cell>
        </row>
        <row r="190">
          <cell r="E190" t="str">
            <v>in_4vrut</v>
          </cell>
        </row>
        <row r="191">
          <cell r="E191" t="str">
            <v>in_4vrut6kg</v>
          </cell>
        </row>
        <row r="192">
          <cell r="E192" t="str">
            <v>in_4vrut5kg</v>
          </cell>
        </row>
        <row r="193">
          <cell r="E193" t="str">
            <v>in_4vrut4kg</v>
          </cell>
          <cell r="F193">
            <v>18.079999999999998</v>
          </cell>
        </row>
        <row r="194">
          <cell r="E194" t="str">
            <v>in_4vrut3kg</v>
          </cell>
        </row>
        <row r="195">
          <cell r="E195" t="str">
            <v>in_4m3000m sp. ėj.</v>
          </cell>
          <cell r="F195">
            <v>9.7384259259259264E-3</v>
          </cell>
        </row>
        <row r="196">
          <cell r="E196" t="str">
            <v>in_4v5000m sp. ėj.</v>
          </cell>
          <cell r="F196">
            <v>8.9467592592592585E-3</v>
          </cell>
        </row>
        <row r="197">
          <cell r="E197" t="str">
            <v>in_4m60m</v>
          </cell>
          <cell r="F197">
            <v>7.5</v>
          </cell>
        </row>
        <row r="198">
          <cell r="E198" t="str">
            <v>in_4m200m</v>
          </cell>
          <cell r="F198">
            <v>24.89</v>
          </cell>
        </row>
        <row r="199">
          <cell r="E199" t="str">
            <v>in_4m300m</v>
          </cell>
          <cell r="F199">
            <v>41.05</v>
          </cell>
        </row>
        <row r="200">
          <cell r="E200" t="str">
            <v>in_4m400m</v>
          </cell>
          <cell r="F200">
            <v>56.2</v>
          </cell>
        </row>
        <row r="201">
          <cell r="E201" t="str">
            <v>in_4m600m</v>
          </cell>
          <cell r="F201">
            <v>1.0972222222222223E-3</v>
          </cell>
        </row>
        <row r="202">
          <cell r="E202" t="str">
            <v>in_4m800m</v>
          </cell>
          <cell r="F202">
            <v>1.5358796296296294E-3</v>
          </cell>
        </row>
        <row r="203">
          <cell r="E203" t="str">
            <v>in_4m1000m</v>
          </cell>
          <cell r="F203">
            <v>1.9861111111111108E-3</v>
          </cell>
        </row>
        <row r="204">
          <cell r="E204" t="str">
            <v>in_4m1500m</v>
          </cell>
          <cell r="F204">
            <v>3.2372685185185191E-3</v>
          </cell>
        </row>
        <row r="205">
          <cell r="E205" t="str">
            <v>in_4m1 mylia</v>
          </cell>
        </row>
        <row r="206">
          <cell r="E206" t="str">
            <v>in_4m3000m</v>
          </cell>
          <cell r="F206">
            <v>7.2150462962962967E-3</v>
          </cell>
        </row>
        <row r="207">
          <cell r="E207" t="str">
            <v>in_4m60m bb</v>
          </cell>
          <cell r="F207">
            <v>8.86</v>
          </cell>
        </row>
        <row r="208">
          <cell r="E208" t="str">
            <v>in_4m2000m klb</v>
          </cell>
        </row>
        <row r="209">
          <cell r="E209" t="str">
            <v>in_4m4x200m</v>
          </cell>
        </row>
        <row r="210">
          <cell r="E210" t="str">
            <v>in_4m4x400m</v>
          </cell>
        </row>
        <row r="211">
          <cell r="E211" t="str">
            <v>in_4maukštis</v>
          </cell>
          <cell r="F211">
            <v>1.83</v>
          </cell>
        </row>
        <row r="212">
          <cell r="E212" t="str">
            <v>in_4mkartis</v>
          </cell>
          <cell r="F212">
            <v>3.3</v>
          </cell>
        </row>
        <row r="213">
          <cell r="E213" t="str">
            <v>in_4mtolis</v>
          </cell>
          <cell r="F213">
            <v>5.92</v>
          </cell>
        </row>
        <row r="214">
          <cell r="E214" t="str">
            <v>in_4mtriš</v>
          </cell>
          <cell r="F214">
            <v>12.62</v>
          </cell>
        </row>
        <row r="215">
          <cell r="E215" t="str">
            <v>in_4mrut0</v>
          </cell>
        </row>
        <row r="216">
          <cell r="E216" t="str">
            <v>in_4mrut3kg</v>
          </cell>
          <cell r="F216">
            <v>14.25</v>
          </cell>
        </row>
        <row r="217">
          <cell r="E217" t="str">
            <v>in_4m2000m</v>
          </cell>
          <cell r="F217">
            <v>4.5208333333333333E-3</v>
          </cell>
        </row>
        <row r="218">
          <cell r="E218" t="str">
            <v>in_4m1500m klb</v>
          </cell>
        </row>
        <row r="219">
          <cell r="E219" t="str">
            <v>in_4m5-kovė</v>
          </cell>
          <cell r="F219">
            <v>3547</v>
          </cell>
        </row>
        <row r="220">
          <cell r="E220" t="str">
            <v>in_4m7-kovė()</v>
          </cell>
          <cell r="F220" t="str">
            <v>(9.1(76-8.25)-1.74-10.83(3kg)-5.16-2:36.2)</v>
          </cell>
        </row>
        <row r="221">
          <cell r="E221" t="str">
            <v>_</v>
          </cell>
        </row>
        <row r="222">
          <cell r="E222" t="str">
            <v>_</v>
          </cell>
        </row>
        <row r="223">
          <cell r="E223" t="str">
            <v>in_5v60m</v>
          </cell>
          <cell r="F223">
            <v>7.45</v>
          </cell>
        </row>
        <row r="224">
          <cell r="E224" t="str">
            <v>in_5v200m</v>
          </cell>
          <cell r="F224">
            <v>24.28</v>
          </cell>
        </row>
        <row r="225">
          <cell r="E225" t="str">
            <v>in_5v300m</v>
          </cell>
          <cell r="F225">
            <v>38.4</v>
          </cell>
        </row>
        <row r="226">
          <cell r="E226" t="str">
            <v>in_5v400m</v>
          </cell>
          <cell r="F226">
            <v>56.2</v>
          </cell>
        </row>
        <row r="227">
          <cell r="E227" t="str">
            <v>in_5v600m</v>
          </cell>
          <cell r="F227">
            <v>1.0401620370370371E-3</v>
          </cell>
        </row>
        <row r="228">
          <cell r="E228" t="str">
            <v>in_5v800m</v>
          </cell>
          <cell r="F228">
            <v>1.0401620370370371E-3</v>
          </cell>
        </row>
        <row r="229">
          <cell r="E229" t="str">
            <v>in_5v1000m</v>
          </cell>
          <cell r="F229">
            <v>1.5196759259259261E-3</v>
          </cell>
        </row>
        <row r="230">
          <cell r="E230" t="str">
            <v>in_5v1500m</v>
          </cell>
        </row>
        <row r="231">
          <cell r="E231" t="str">
            <v>in_5v1 mylia</v>
          </cell>
        </row>
        <row r="232">
          <cell r="E232" t="str">
            <v>in_5v2000m</v>
          </cell>
          <cell r="F232">
            <v>4.1782407407407402E-3</v>
          </cell>
        </row>
        <row r="233">
          <cell r="E233" t="str">
            <v>in_5v5000m</v>
          </cell>
        </row>
        <row r="234">
          <cell r="E234" t="str">
            <v>in_5v3000m klb</v>
          </cell>
        </row>
        <row r="235">
          <cell r="E235" t="str">
            <v>in_5v3000m</v>
          </cell>
          <cell r="F235">
            <v>6.5277777777777782E-3</v>
          </cell>
        </row>
        <row r="236">
          <cell r="E236" t="str">
            <v>in_5v60m bb</v>
          </cell>
          <cell r="F236">
            <v>8.6</v>
          </cell>
        </row>
        <row r="237">
          <cell r="E237" t="str">
            <v>in_5v2000m klb</v>
          </cell>
        </row>
        <row r="238">
          <cell r="E238" t="str">
            <v>in_5v1500m klb</v>
          </cell>
          <cell r="F238">
            <v>3.2106481481481482E-3</v>
          </cell>
        </row>
        <row r="239">
          <cell r="E239" t="str">
            <v>in_5v4x200m</v>
          </cell>
        </row>
        <row r="240">
          <cell r="E240" t="str">
            <v>in_5v4x400m</v>
          </cell>
        </row>
        <row r="241">
          <cell r="E241" t="str">
            <v>in_5vaukštis</v>
          </cell>
          <cell r="F241">
            <v>1.8</v>
          </cell>
        </row>
        <row r="242">
          <cell r="E242" t="str">
            <v>in_5vkartis</v>
          </cell>
          <cell r="F242">
            <v>3.25</v>
          </cell>
        </row>
        <row r="243">
          <cell r="E243" t="str">
            <v>in_5vtolis</v>
          </cell>
          <cell r="F243">
            <v>6.23</v>
          </cell>
        </row>
        <row r="244">
          <cell r="E244" t="str">
            <v>in_5vtriš</v>
          </cell>
        </row>
        <row r="245">
          <cell r="E245" t="str">
            <v>in_5vrut</v>
          </cell>
        </row>
        <row r="246">
          <cell r="E246" t="str">
            <v>in_5vrut6kg</v>
          </cell>
        </row>
        <row r="247">
          <cell r="E247" t="str">
            <v>in_5vrut5kg</v>
          </cell>
        </row>
        <row r="248">
          <cell r="E248" t="str">
            <v>in_5vrut4kg</v>
          </cell>
        </row>
        <row r="249">
          <cell r="E249" t="str">
            <v>in_5vrut3kg</v>
          </cell>
          <cell r="F249">
            <v>19.45</v>
          </cell>
        </row>
        <row r="250">
          <cell r="E250" t="str">
            <v>in_5m3000m sp. ėj.</v>
          </cell>
          <cell r="F250">
            <v>9.9108796296296289E-3</v>
          </cell>
        </row>
        <row r="251">
          <cell r="E251" t="str">
            <v>in_5v5000m sp. ėj.</v>
          </cell>
          <cell r="F251">
            <v>9.3923611111111117E-3</v>
          </cell>
        </row>
        <row r="252">
          <cell r="E252" t="str">
            <v>in_5m60m</v>
          </cell>
          <cell r="F252">
            <v>7.91</v>
          </cell>
        </row>
        <row r="253">
          <cell r="E253" t="str">
            <v>in_5m200m</v>
          </cell>
          <cell r="F253">
            <v>26.73</v>
          </cell>
        </row>
        <row r="254">
          <cell r="E254" t="str">
            <v>in_5m300m</v>
          </cell>
          <cell r="F254">
            <v>41.6</v>
          </cell>
        </row>
        <row r="255">
          <cell r="E255" t="str">
            <v>in_5m400m</v>
          </cell>
          <cell r="F255">
            <v>7.0949074074074068E-4</v>
          </cell>
        </row>
        <row r="256">
          <cell r="E256" t="str">
            <v>in_5m600m</v>
          </cell>
          <cell r="F256">
            <v>1.1354166666666667E-3</v>
          </cell>
        </row>
        <row r="257">
          <cell r="E257" t="str">
            <v>in_5m800m</v>
          </cell>
          <cell r="F257">
            <v>1.6523148148148148E-3</v>
          </cell>
        </row>
        <row r="258">
          <cell r="E258" t="str">
            <v>in_5m1000m</v>
          </cell>
          <cell r="F258">
            <v>2.1053240740740741E-3</v>
          </cell>
        </row>
        <row r="259">
          <cell r="E259" t="str">
            <v>in_5m1500m</v>
          </cell>
          <cell r="F259">
            <v>3.4918981481481481E-3</v>
          </cell>
        </row>
        <row r="260">
          <cell r="E260" t="str">
            <v>in_5m1 mylia</v>
          </cell>
        </row>
        <row r="261">
          <cell r="E261" t="str">
            <v>in_5m3000m</v>
          </cell>
        </row>
        <row r="262">
          <cell r="E262" t="str">
            <v>in_5m60m bb</v>
          </cell>
          <cell r="F262">
            <v>9.3699999999999992</v>
          </cell>
        </row>
        <row r="263">
          <cell r="E263" t="str">
            <v>in_5m2000m klb</v>
          </cell>
        </row>
        <row r="264">
          <cell r="E264" t="str">
            <v>in_5m4 x 200m</v>
          </cell>
        </row>
        <row r="265">
          <cell r="E265" t="str">
            <v>in_5m4 x 400m</v>
          </cell>
        </row>
        <row r="266">
          <cell r="E266" t="str">
            <v>in_5maukštis</v>
          </cell>
          <cell r="F266">
            <v>1.7</v>
          </cell>
        </row>
        <row r="267">
          <cell r="E267" t="str">
            <v>in_5mkartis</v>
          </cell>
          <cell r="F267">
            <v>2.9</v>
          </cell>
        </row>
        <row r="268">
          <cell r="E268" t="str">
            <v>in_5mtolis</v>
          </cell>
          <cell r="F268">
            <v>5.72</v>
          </cell>
        </row>
        <row r="269">
          <cell r="E269" t="str">
            <v>in_5mtriš</v>
          </cell>
          <cell r="F269">
            <v>11.63</v>
          </cell>
        </row>
        <row r="270">
          <cell r="E270" t="str">
            <v>in_5mrut0</v>
          </cell>
        </row>
        <row r="271">
          <cell r="E271" t="str">
            <v>in_5mrut3kg</v>
          </cell>
          <cell r="F271">
            <v>12.75</v>
          </cell>
        </row>
        <row r="272">
          <cell r="E272" t="str">
            <v>in_5m2000m</v>
          </cell>
          <cell r="F272">
            <v>4.8969907407407408E-3</v>
          </cell>
        </row>
        <row r="273">
          <cell r="E273" t="str">
            <v>in_5m1500m klb</v>
          </cell>
        </row>
        <row r="274">
          <cell r="E274" t="str">
            <v>in_5m5-kovė</v>
          </cell>
        </row>
        <row r="275">
          <cell r="E275" t="str">
            <v>in_5m7-kovė()</v>
          </cell>
        </row>
        <row r="276">
          <cell r="E276" t="str">
            <v>_</v>
          </cell>
        </row>
        <row r="277">
          <cell r="E277" t="str">
            <v>_</v>
          </cell>
        </row>
        <row r="278">
          <cell r="E278" t="str">
            <v>_</v>
          </cell>
        </row>
        <row r="279">
          <cell r="E279" t="str">
            <v>_</v>
          </cell>
        </row>
        <row r="280">
          <cell r="E280" t="str">
            <v>_</v>
          </cell>
        </row>
        <row r="281">
          <cell r="E281" t="str">
            <v>_</v>
          </cell>
        </row>
        <row r="282">
          <cell r="E282" t="str">
            <v>_</v>
          </cell>
        </row>
        <row r="283">
          <cell r="E283" t="str">
            <v>_</v>
          </cell>
        </row>
        <row r="284">
          <cell r="E284" t="str">
            <v>_</v>
          </cell>
        </row>
        <row r="285">
          <cell r="E285" t="str">
            <v>_</v>
          </cell>
        </row>
        <row r="286">
          <cell r="E286" t="str">
            <v>_</v>
          </cell>
        </row>
        <row r="287">
          <cell r="E287" t="str">
            <v>_</v>
          </cell>
        </row>
        <row r="288">
          <cell r="E288" t="str">
            <v>_</v>
          </cell>
        </row>
        <row r="289">
          <cell r="E289" t="str">
            <v>_</v>
          </cell>
        </row>
        <row r="290">
          <cell r="E290" t="str">
            <v>_</v>
          </cell>
        </row>
        <row r="291">
          <cell r="E291" t="str">
            <v>_</v>
          </cell>
        </row>
        <row r="292">
          <cell r="E292" t="str">
            <v>_</v>
          </cell>
        </row>
        <row r="293">
          <cell r="E293" t="str">
            <v>_</v>
          </cell>
        </row>
        <row r="294">
          <cell r="E294" t="str">
            <v>_</v>
          </cell>
        </row>
        <row r="295">
          <cell r="E295" t="str">
            <v>_</v>
          </cell>
        </row>
        <row r="296">
          <cell r="E296" t="str">
            <v>_</v>
          </cell>
        </row>
        <row r="297">
          <cell r="E297" t="str">
            <v>_</v>
          </cell>
        </row>
        <row r="298">
          <cell r="E298" t="str">
            <v>_</v>
          </cell>
        </row>
        <row r="299">
          <cell r="E299" t="str">
            <v>_</v>
          </cell>
        </row>
        <row r="300">
          <cell r="E300" t="str">
            <v>_</v>
          </cell>
        </row>
        <row r="301">
          <cell r="E301" t="str">
            <v>_</v>
          </cell>
        </row>
        <row r="302">
          <cell r="E302" t="str">
            <v>_</v>
          </cell>
        </row>
        <row r="303">
          <cell r="E303" t="str">
            <v>_</v>
          </cell>
        </row>
        <row r="304">
          <cell r="E304" t="str">
            <v>_</v>
          </cell>
        </row>
        <row r="305">
          <cell r="E305" t="str">
            <v>_</v>
          </cell>
        </row>
        <row r="306">
          <cell r="E306" t="str">
            <v>_</v>
          </cell>
        </row>
        <row r="307">
          <cell r="E307" t="str">
            <v>_</v>
          </cell>
        </row>
        <row r="308">
          <cell r="E308" t="str">
            <v>_</v>
          </cell>
        </row>
        <row r="309">
          <cell r="E309" t="str">
            <v>_</v>
          </cell>
        </row>
        <row r="310">
          <cell r="E310" t="str">
            <v>_</v>
          </cell>
        </row>
        <row r="311">
          <cell r="E311" t="str">
            <v>_</v>
          </cell>
        </row>
        <row r="312">
          <cell r="E312" t="str">
            <v>_</v>
          </cell>
        </row>
        <row r="313">
          <cell r="E313" t="str">
            <v>_</v>
          </cell>
        </row>
        <row r="314">
          <cell r="E314" t="str">
            <v>_</v>
          </cell>
        </row>
        <row r="315">
          <cell r="E315" t="str">
            <v>_</v>
          </cell>
        </row>
        <row r="316">
          <cell r="E316" t="str">
            <v>_</v>
          </cell>
        </row>
        <row r="317">
          <cell r="E317" t="str">
            <v>_</v>
          </cell>
        </row>
        <row r="318">
          <cell r="E318" t="str">
            <v>_</v>
          </cell>
        </row>
        <row r="319">
          <cell r="E319" t="str">
            <v>_</v>
          </cell>
        </row>
        <row r="320">
          <cell r="E320" t="str">
            <v>_</v>
          </cell>
        </row>
        <row r="321">
          <cell r="E321" t="str">
            <v>_</v>
          </cell>
        </row>
        <row r="322">
          <cell r="E322" t="str">
            <v>_</v>
          </cell>
        </row>
        <row r="323">
          <cell r="E323" t="str">
            <v>_</v>
          </cell>
        </row>
        <row r="324">
          <cell r="E324" t="str">
            <v>_</v>
          </cell>
        </row>
        <row r="325">
          <cell r="E325" t="str">
            <v>_</v>
          </cell>
        </row>
        <row r="326">
          <cell r="E326" t="str">
            <v>_</v>
          </cell>
        </row>
        <row r="327">
          <cell r="E327" t="str">
            <v>_</v>
          </cell>
        </row>
        <row r="328">
          <cell r="E328" t="str">
            <v>_</v>
          </cell>
        </row>
        <row r="329">
          <cell r="E329" t="str">
            <v>_</v>
          </cell>
        </row>
        <row r="330">
          <cell r="E330" t="str">
            <v>_</v>
          </cell>
        </row>
        <row r="331">
          <cell r="E331" t="str">
            <v>_</v>
          </cell>
        </row>
        <row r="332">
          <cell r="E332" t="str">
            <v>_</v>
          </cell>
        </row>
        <row r="333">
          <cell r="E333" t="str">
            <v>_</v>
          </cell>
        </row>
        <row r="334">
          <cell r="E334" t="str">
            <v>_</v>
          </cell>
        </row>
        <row r="335">
          <cell r="E335" t="str">
            <v>_</v>
          </cell>
        </row>
        <row r="336">
          <cell r="E336" t="str">
            <v>_</v>
          </cell>
        </row>
        <row r="337">
          <cell r="E337" t="str">
            <v>_</v>
          </cell>
        </row>
        <row r="338">
          <cell r="E338" t="str">
            <v>_</v>
          </cell>
        </row>
        <row r="339">
          <cell r="E339" t="str">
            <v>_</v>
          </cell>
        </row>
        <row r="340">
          <cell r="E340" t="str">
            <v>_</v>
          </cell>
        </row>
        <row r="341">
          <cell r="E341" t="str">
            <v>_</v>
          </cell>
        </row>
        <row r="342">
          <cell r="E342" t="str">
            <v>_</v>
          </cell>
        </row>
        <row r="343">
          <cell r="E343" t="str">
            <v>_</v>
          </cell>
        </row>
        <row r="344">
          <cell r="E344" t="str">
            <v>_</v>
          </cell>
        </row>
        <row r="345">
          <cell r="E345" t="str">
            <v>_</v>
          </cell>
        </row>
        <row r="346">
          <cell r="E346" t="str">
            <v>_</v>
          </cell>
        </row>
        <row r="347">
          <cell r="E347" t="str">
            <v>_</v>
          </cell>
        </row>
        <row r="348">
          <cell r="E348" t="str">
            <v>_</v>
          </cell>
        </row>
        <row r="349">
          <cell r="E349" t="str">
            <v>_</v>
          </cell>
        </row>
        <row r="350">
          <cell r="E350" t="str">
            <v>_</v>
          </cell>
        </row>
        <row r="351">
          <cell r="E351" t="str">
            <v>_</v>
          </cell>
        </row>
        <row r="352">
          <cell r="E352" t="str">
            <v>_</v>
          </cell>
        </row>
        <row r="353">
          <cell r="E353" t="str">
            <v>_</v>
          </cell>
        </row>
        <row r="354">
          <cell r="E354" t="str">
            <v>_</v>
          </cell>
        </row>
        <row r="355">
          <cell r="E355" t="str">
            <v>_</v>
          </cell>
        </row>
        <row r="356">
          <cell r="E356" t="str">
            <v>_</v>
          </cell>
        </row>
        <row r="357">
          <cell r="E357" t="str">
            <v>_</v>
          </cell>
        </row>
        <row r="358">
          <cell r="E358" t="str">
            <v>_</v>
          </cell>
        </row>
        <row r="359">
          <cell r="E359" t="str">
            <v>_</v>
          </cell>
        </row>
        <row r="360">
          <cell r="E360" t="str">
            <v>_</v>
          </cell>
        </row>
        <row r="361">
          <cell r="E361" t="str">
            <v>_</v>
          </cell>
        </row>
        <row r="362">
          <cell r="E362" t="str">
            <v>_</v>
          </cell>
        </row>
        <row r="363">
          <cell r="E363" t="str">
            <v>_</v>
          </cell>
        </row>
        <row r="364">
          <cell r="E364" t="str">
            <v>_</v>
          </cell>
        </row>
        <row r="365">
          <cell r="E365" t="str">
            <v>_</v>
          </cell>
        </row>
        <row r="366">
          <cell r="E366" t="str">
            <v>_</v>
          </cell>
        </row>
        <row r="367">
          <cell r="E367" t="str">
            <v>_</v>
          </cell>
        </row>
        <row r="368">
          <cell r="E368" t="str">
            <v>_</v>
          </cell>
        </row>
        <row r="369">
          <cell r="E369" t="str">
            <v>_</v>
          </cell>
        </row>
        <row r="370">
          <cell r="E370" t="str">
            <v>_</v>
          </cell>
        </row>
        <row r="371">
          <cell r="E371" t="str">
            <v>_</v>
          </cell>
        </row>
        <row r="372">
          <cell r="E372" t="str">
            <v>_</v>
          </cell>
        </row>
        <row r="373">
          <cell r="E373" t="str">
            <v>_</v>
          </cell>
        </row>
        <row r="374">
          <cell r="E374" t="str">
            <v>_</v>
          </cell>
        </row>
        <row r="375">
          <cell r="E375" t="str">
            <v>_</v>
          </cell>
        </row>
        <row r="376">
          <cell r="E376" t="str">
            <v>_</v>
          </cell>
        </row>
        <row r="377">
          <cell r="E377" t="str">
            <v>_</v>
          </cell>
        </row>
        <row r="378">
          <cell r="E378" t="str">
            <v>_</v>
          </cell>
        </row>
        <row r="379">
          <cell r="E379" t="str">
            <v>_</v>
          </cell>
        </row>
        <row r="380">
          <cell r="E380" t="str">
            <v>_</v>
          </cell>
        </row>
        <row r="381">
          <cell r="E381" t="str">
            <v>_</v>
          </cell>
        </row>
        <row r="382">
          <cell r="E382" t="str">
            <v>_</v>
          </cell>
        </row>
        <row r="383">
          <cell r="E383" t="str">
            <v>_</v>
          </cell>
        </row>
        <row r="384">
          <cell r="E384" t="str">
            <v>_</v>
          </cell>
        </row>
        <row r="385">
          <cell r="E385" t="str">
            <v>_</v>
          </cell>
        </row>
        <row r="386">
          <cell r="E386" t="str">
            <v>_</v>
          </cell>
        </row>
        <row r="387">
          <cell r="E387" t="str">
            <v>_</v>
          </cell>
        </row>
        <row r="388">
          <cell r="E388" t="str">
            <v>_</v>
          </cell>
        </row>
        <row r="389">
          <cell r="E389" t="str">
            <v>_</v>
          </cell>
        </row>
        <row r="390">
          <cell r="E390" t="str">
            <v>_</v>
          </cell>
        </row>
        <row r="391">
          <cell r="E391" t="str">
            <v>_</v>
          </cell>
        </row>
        <row r="392">
          <cell r="E392" t="str">
            <v>_</v>
          </cell>
        </row>
        <row r="393">
          <cell r="E393" t="str">
            <v>_</v>
          </cell>
        </row>
        <row r="394">
          <cell r="E394" t="str">
            <v>_</v>
          </cell>
        </row>
        <row r="395">
          <cell r="E395" t="str">
            <v>_</v>
          </cell>
        </row>
        <row r="396">
          <cell r="E396" t="str">
            <v>_</v>
          </cell>
        </row>
        <row r="397">
          <cell r="E397" t="str">
            <v>_</v>
          </cell>
        </row>
        <row r="398">
          <cell r="E398" t="str">
            <v>_</v>
          </cell>
        </row>
        <row r="399">
          <cell r="E399" t="str">
            <v>_</v>
          </cell>
        </row>
        <row r="400">
          <cell r="E400" t="str">
            <v>_</v>
          </cell>
        </row>
        <row r="401">
          <cell r="E401" t="str">
            <v>_</v>
          </cell>
        </row>
        <row r="402">
          <cell r="E402" t="str">
            <v>_</v>
          </cell>
        </row>
        <row r="403">
          <cell r="E403" t="str">
            <v>_</v>
          </cell>
        </row>
        <row r="404">
          <cell r="E404" t="str">
            <v>_</v>
          </cell>
        </row>
        <row r="405">
          <cell r="E405" t="str">
            <v>_</v>
          </cell>
        </row>
        <row r="406">
          <cell r="E406" t="str">
            <v>_</v>
          </cell>
        </row>
        <row r="407">
          <cell r="E407" t="str">
            <v>_</v>
          </cell>
        </row>
        <row r="408">
          <cell r="E408" t="str">
            <v>_</v>
          </cell>
        </row>
        <row r="409">
          <cell r="E409" t="str">
            <v>_</v>
          </cell>
        </row>
        <row r="410">
          <cell r="E410" t="str">
            <v>_</v>
          </cell>
        </row>
        <row r="411">
          <cell r="E411" t="str">
            <v>_</v>
          </cell>
        </row>
        <row r="412">
          <cell r="E412" t="str">
            <v>_</v>
          </cell>
        </row>
        <row r="413">
          <cell r="E413" t="str">
            <v>_</v>
          </cell>
        </row>
        <row r="414">
          <cell r="E414" t="str">
            <v>_</v>
          </cell>
        </row>
        <row r="415">
          <cell r="E415" t="str">
            <v>_</v>
          </cell>
        </row>
        <row r="416">
          <cell r="E416" t="str">
            <v>_</v>
          </cell>
        </row>
        <row r="417">
          <cell r="E417" t="str">
            <v>_</v>
          </cell>
        </row>
        <row r="418">
          <cell r="E418" t="str">
            <v>_</v>
          </cell>
        </row>
        <row r="419">
          <cell r="E419" t="str">
            <v>_</v>
          </cell>
        </row>
        <row r="420">
          <cell r="E420" t="str">
            <v>_</v>
          </cell>
        </row>
        <row r="421">
          <cell r="E421" t="str">
            <v>_</v>
          </cell>
        </row>
        <row r="422">
          <cell r="E422" t="str">
            <v>_</v>
          </cell>
        </row>
        <row r="423">
          <cell r="E423" t="str">
            <v>_</v>
          </cell>
        </row>
        <row r="424">
          <cell r="E424" t="str">
            <v>_</v>
          </cell>
        </row>
        <row r="425">
          <cell r="E425" t="str">
            <v>_</v>
          </cell>
        </row>
        <row r="426">
          <cell r="E426" t="str">
            <v>_</v>
          </cell>
        </row>
        <row r="427">
          <cell r="E427" t="str">
            <v>_</v>
          </cell>
        </row>
        <row r="428">
          <cell r="E428" t="str">
            <v>_</v>
          </cell>
        </row>
        <row r="429">
          <cell r="E429" t="str">
            <v>_</v>
          </cell>
        </row>
        <row r="430">
          <cell r="E430" t="str">
            <v>_</v>
          </cell>
        </row>
        <row r="431">
          <cell r="E431" t="str">
            <v>_</v>
          </cell>
        </row>
        <row r="432">
          <cell r="E432" t="str">
            <v>_</v>
          </cell>
        </row>
        <row r="433">
          <cell r="E433" t="str">
            <v>_</v>
          </cell>
        </row>
        <row r="434">
          <cell r="E434" t="str">
            <v>out_v100m</v>
          </cell>
        </row>
        <row r="435">
          <cell r="E435" t="str">
            <v>out_v200m</v>
          </cell>
        </row>
        <row r="436">
          <cell r="E436" t="str">
            <v>out_v400m</v>
          </cell>
        </row>
        <row r="437">
          <cell r="E437" t="str">
            <v>out_v800m</v>
          </cell>
        </row>
        <row r="438">
          <cell r="E438" t="str">
            <v>out_v1500m</v>
          </cell>
        </row>
        <row r="439">
          <cell r="E439" t="str">
            <v>out_v5000m</v>
          </cell>
        </row>
        <row r="440">
          <cell r="E440" t="str">
            <v>out_v10.000m</v>
          </cell>
        </row>
        <row r="441">
          <cell r="E441" t="str">
            <v>out_v110m bb</v>
          </cell>
        </row>
        <row r="442">
          <cell r="E442" t="str">
            <v>out_v400m bb</v>
          </cell>
        </row>
        <row r="443">
          <cell r="E443" t="str">
            <v>out_v3000m klb</v>
          </cell>
        </row>
        <row r="444">
          <cell r="E444" t="str">
            <v xml:space="preserve">out_v4 x 100m </v>
          </cell>
        </row>
        <row r="445">
          <cell r="E445" t="str">
            <v xml:space="preserve">out_v4 x 400m </v>
          </cell>
        </row>
        <row r="446">
          <cell r="E446" t="str">
            <v>out_vAukštis</v>
          </cell>
        </row>
        <row r="447">
          <cell r="E447" t="str">
            <v>out_vKartis</v>
          </cell>
        </row>
        <row r="448">
          <cell r="E448" t="str">
            <v>out_vTolis</v>
          </cell>
        </row>
        <row r="449">
          <cell r="E449" t="str">
            <v>out_vTrišuolis</v>
          </cell>
        </row>
        <row r="450">
          <cell r="E450" t="str">
            <v>out_vRutulys</v>
          </cell>
        </row>
        <row r="451">
          <cell r="E451" t="str">
            <v>out_vDiskas</v>
          </cell>
        </row>
        <row r="452">
          <cell r="E452" t="str">
            <v>out_vKūjis</v>
          </cell>
        </row>
        <row r="453">
          <cell r="E453" t="str">
            <v>out_vIetis</v>
          </cell>
        </row>
        <row r="454">
          <cell r="E454" t="str">
            <v>out_v20km sp ėjimas</v>
          </cell>
        </row>
        <row r="455">
          <cell r="E455" t="str">
            <v>out_v50km sp ėjimas</v>
          </cell>
        </row>
        <row r="456">
          <cell r="E456" t="str">
            <v>out_vMaratonas</v>
          </cell>
        </row>
        <row r="457">
          <cell r="E457" t="str">
            <v>out_v10-kovė</v>
          </cell>
        </row>
        <row r="458">
          <cell r="E458" t="str">
            <v>out_m100m</v>
          </cell>
        </row>
        <row r="459">
          <cell r="E459" t="str">
            <v>out_m200m</v>
          </cell>
        </row>
        <row r="460">
          <cell r="E460" t="str">
            <v>out_m400m</v>
          </cell>
        </row>
        <row r="461">
          <cell r="E461" t="str">
            <v>out_m800m</v>
          </cell>
        </row>
        <row r="462">
          <cell r="E462" t="str">
            <v>out_m1500m</v>
          </cell>
        </row>
        <row r="463">
          <cell r="E463" t="str">
            <v>out_m5000m</v>
          </cell>
        </row>
        <row r="464">
          <cell r="E464" t="str">
            <v>out_m10.000m</v>
          </cell>
        </row>
        <row r="465">
          <cell r="E465" t="str">
            <v>out_m100m bb</v>
          </cell>
        </row>
        <row r="466">
          <cell r="E466" t="str">
            <v>out_m400m bb</v>
          </cell>
        </row>
        <row r="467">
          <cell r="E467" t="str">
            <v>out_m3000m klb</v>
          </cell>
        </row>
        <row r="468">
          <cell r="E468" t="str">
            <v>out_m4 x 100m Relay</v>
          </cell>
        </row>
        <row r="469">
          <cell r="E469" t="str">
            <v>out_m4 x 400m Relay</v>
          </cell>
        </row>
        <row r="470">
          <cell r="E470" t="str">
            <v>out_maukštis</v>
          </cell>
        </row>
        <row r="471">
          <cell r="E471" t="str">
            <v>out_mkartis</v>
          </cell>
        </row>
        <row r="472">
          <cell r="E472" t="str">
            <v>out_mTolis</v>
          </cell>
        </row>
        <row r="473">
          <cell r="E473" t="str">
            <v>out_mTrišuolis</v>
          </cell>
        </row>
        <row r="474">
          <cell r="E474" t="str">
            <v>out_mRutulys</v>
          </cell>
        </row>
        <row r="475">
          <cell r="E475" t="str">
            <v>out_mDiskas</v>
          </cell>
        </row>
        <row r="476">
          <cell r="E476" t="str">
            <v>out_mKūjis</v>
          </cell>
        </row>
        <row r="477">
          <cell r="E477" t="str">
            <v>out_mIetis</v>
          </cell>
        </row>
        <row r="478">
          <cell r="E478" t="str">
            <v>out_m20km sp ėjimas</v>
          </cell>
        </row>
        <row r="479">
          <cell r="E479" t="str">
            <v>out_mMaratonas</v>
          </cell>
        </row>
        <row r="480">
          <cell r="E480" t="str">
            <v>out_m7-kovė</v>
          </cell>
        </row>
        <row r="481">
          <cell r="E481" t="str">
            <v>_</v>
          </cell>
        </row>
        <row r="482">
          <cell r="E482" t="str">
            <v>_</v>
          </cell>
        </row>
        <row r="483">
          <cell r="E483" t="str">
            <v>_</v>
          </cell>
        </row>
        <row r="484">
          <cell r="E484" t="str">
            <v>_</v>
          </cell>
        </row>
        <row r="485">
          <cell r="E485" t="str">
            <v>_</v>
          </cell>
        </row>
        <row r="486">
          <cell r="E486" t="str">
            <v>_</v>
          </cell>
        </row>
        <row r="487">
          <cell r="E487" t="str">
            <v>_</v>
          </cell>
        </row>
        <row r="488">
          <cell r="E488" t="str">
            <v>_</v>
          </cell>
        </row>
        <row r="489">
          <cell r="E489" t="str">
            <v>_</v>
          </cell>
        </row>
        <row r="490">
          <cell r="E490" t="str">
            <v>_</v>
          </cell>
        </row>
        <row r="491">
          <cell r="E491" t="str">
            <v>_</v>
          </cell>
        </row>
        <row r="492">
          <cell r="E492" t="str">
            <v>_</v>
          </cell>
        </row>
        <row r="493">
          <cell r="E493" t="str">
            <v>_</v>
          </cell>
        </row>
        <row r="494">
          <cell r="E494" t="str">
            <v>_</v>
          </cell>
        </row>
        <row r="495">
          <cell r="E495" t="str">
            <v>_</v>
          </cell>
        </row>
        <row r="496">
          <cell r="E496" t="str">
            <v>_</v>
          </cell>
        </row>
        <row r="497">
          <cell r="E497" t="str">
            <v>_</v>
          </cell>
        </row>
        <row r="498">
          <cell r="E498" t="str">
            <v>_</v>
          </cell>
        </row>
        <row r="499">
          <cell r="E499" t="str">
            <v>_</v>
          </cell>
        </row>
        <row r="500">
          <cell r="E500" t="str">
            <v>_</v>
          </cell>
        </row>
        <row r="501">
          <cell r="E501" t="str">
            <v>_</v>
          </cell>
        </row>
        <row r="502">
          <cell r="E502" t="str">
            <v>_</v>
          </cell>
        </row>
        <row r="503">
          <cell r="E503" t="str">
            <v>_</v>
          </cell>
        </row>
        <row r="504">
          <cell r="E504" t="str">
            <v>_</v>
          </cell>
        </row>
        <row r="505">
          <cell r="E505" t="str">
            <v>_</v>
          </cell>
        </row>
        <row r="506">
          <cell r="E506" t="str">
            <v>_</v>
          </cell>
        </row>
        <row r="507">
          <cell r="E507" t="str">
            <v>_</v>
          </cell>
        </row>
        <row r="508">
          <cell r="E508" t="str">
            <v>_</v>
          </cell>
        </row>
        <row r="509">
          <cell r="E509" t="str">
            <v>_</v>
          </cell>
        </row>
        <row r="510">
          <cell r="E510" t="str">
            <v>_</v>
          </cell>
        </row>
        <row r="511">
          <cell r="E511" t="str">
            <v>_</v>
          </cell>
        </row>
        <row r="512">
          <cell r="E512" t="str">
            <v>_</v>
          </cell>
        </row>
        <row r="513">
          <cell r="E513" t="str">
            <v>_</v>
          </cell>
        </row>
        <row r="514">
          <cell r="E514" t="str">
            <v>_</v>
          </cell>
        </row>
        <row r="515">
          <cell r="E515" t="str">
            <v>_</v>
          </cell>
        </row>
        <row r="516">
          <cell r="E516" t="str">
            <v>_</v>
          </cell>
        </row>
        <row r="517">
          <cell r="E517" t="str">
            <v>_</v>
          </cell>
        </row>
        <row r="518">
          <cell r="E518" t="str">
            <v>_</v>
          </cell>
        </row>
        <row r="519">
          <cell r="E519" t="str">
            <v>_</v>
          </cell>
        </row>
        <row r="520">
          <cell r="E520" t="str">
            <v>_</v>
          </cell>
        </row>
        <row r="521">
          <cell r="E521" t="str">
            <v>_</v>
          </cell>
        </row>
        <row r="522">
          <cell r="E522" t="str">
            <v>_</v>
          </cell>
        </row>
        <row r="523">
          <cell r="E523" t="str">
            <v>_</v>
          </cell>
        </row>
        <row r="524">
          <cell r="E524" t="str">
            <v>_</v>
          </cell>
        </row>
        <row r="525">
          <cell r="E525" t="str">
            <v>_</v>
          </cell>
        </row>
        <row r="526">
          <cell r="E526" t="str">
            <v>_</v>
          </cell>
        </row>
        <row r="527">
          <cell r="E527" t="str">
            <v>_</v>
          </cell>
        </row>
        <row r="528">
          <cell r="E528" t="str">
            <v>_</v>
          </cell>
        </row>
        <row r="529">
          <cell r="E529" t="str">
            <v>_</v>
          </cell>
        </row>
        <row r="530">
          <cell r="E530" t="str">
            <v>_</v>
          </cell>
        </row>
        <row r="531">
          <cell r="E531" t="str">
            <v>_</v>
          </cell>
        </row>
        <row r="532">
          <cell r="E532" t="str">
            <v>_</v>
          </cell>
        </row>
        <row r="533">
          <cell r="E533" t="str">
            <v>_</v>
          </cell>
        </row>
        <row r="534">
          <cell r="E534" t="str">
            <v>_</v>
          </cell>
        </row>
        <row r="535">
          <cell r="E535" t="str">
            <v>_</v>
          </cell>
        </row>
        <row r="536">
          <cell r="E536" t="str">
            <v>_</v>
          </cell>
        </row>
        <row r="537">
          <cell r="E537" t="str">
            <v>_</v>
          </cell>
        </row>
        <row r="538">
          <cell r="E538" t="str">
            <v>_</v>
          </cell>
        </row>
        <row r="539">
          <cell r="E539" t="str">
            <v>_</v>
          </cell>
        </row>
        <row r="540">
          <cell r="E540" t="str">
            <v>_</v>
          </cell>
        </row>
        <row r="541">
          <cell r="E541" t="str">
            <v>_</v>
          </cell>
        </row>
        <row r="542">
          <cell r="E542" t="str">
            <v>_</v>
          </cell>
        </row>
        <row r="543">
          <cell r="E543" t="str">
            <v>_</v>
          </cell>
        </row>
        <row r="544">
          <cell r="E544" t="str">
            <v>_</v>
          </cell>
        </row>
        <row r="545">
          <cell r="E545" t="str">
            <v>_</v>
          </cell>
        </row>
        <row r="546">
          <cell r="E546" t="str">
            <v>_</v>
          </cell>
        </row>
        <row r="547">
          <cell r="E547" t="str">
            <v>_</v>
          </cell>
        </row>
        <row r="548">
          <cell r="E548" t="str">
            <v>_</v>
          </cell>
        </row>
        <row r="549">
          <cell r="E549" t="str">
            <v>_</v>
          </cell>
        </row>
        <row r="550">
          <cell r="E550" t="str">
            <v>_</v>
          </cell>
        </row>
        <row r="551">
          <cell r="E551" t="str">
            <v>_</v>
          </cell>
        </row>
        <row r="552">
          <cell r="E552" t="str">
            <v>_</v>
          </cell>
        </row>
        <row r="553">
          <cell r="E553" t="str">
            <v>_</v>
          </cell>
        </row>
        <row r="554">
          <cell r="E554" t="str">
            <v>_</v>
          </cell>
        </row>
        <row r="555">
          <cell r="E555" t="str">
            <v>_</v>
          </cell>
        </row>
        <row r="556">
          <cell r="E556" t="str">
            <v>_</v>
          </cell>
        </row>
        <row r="557">
          <cell r="E557" t="str">
            <v>_</v>
          </cell>
        </row>
        <row r="558">
          <cell r="E558" t="str">
            <v>_</v>
          </cell>
        </row>
        <row r="559">
          <cell r="E559" t="str">
            <v>_</v>
          </cell>
        </row>
        <row r="560">
          <cell r="E560" t="str">
            <v>_</v>
          </cell>
        </row>
        <row r="561">
          <cell r="E561" t="str">
            <v>_</v>
          </cell>
        </row>
        <row r="562">
          <cell r="E562" t="str">
            <v>_</v>
          </cell>
        </row>
        <row r="563">
          <cell r="E563" t="str">
            <v>_</v>
          </cell>
        </row>
        <row r="564">
          <cell r="E564" t="str">
            <v>_</v>
          </cell>
        </row>
        <row r="565">
          <cell r="E565" t="str">
            <v>_</v>
          </cell>
        </row>
        <row r="566">
          <cell r="E566" t="str">
            <v>_</v>
          </cell>
        </row>
        <row r="567">
          <cell r="E567" t="str">
            <v>_</v>
          </cell>
        </row>
        <row r="568">
          <cell r="E568" t="str">
            <v>_</v>
          </cell>
        </row>
        <row r="569">
          <cell r="E569" t="str">
            <v>_</v>
          </cell>
        </row>
        <row r="570">
          <cell r="E570" t="str">
            <v>_</v>
          </cell>
        </row>
        <row r="571">
          <cell r="E571" t="str">
            <v>_</v>
          </cell>
        </row>
        <row r="572">
          <cell r="E572" t="str">
            <v>_</v>
          </cell>
        </row>
        <row r="573">
          <cell r="E573" t="str">
            <v>_</v>
          </cell>
        </row>
        <row r="574">
          <cell r="E574" t="str">
            <v>_</v>
          </cell>
        </row>
        <row r="575">
          <cell r="E575" t="str">
            <v>_</v>
          </cell>
        </row>
        <row r="576">
          <cell r="E576" t="str">
            <v>_</v>
          </cell>
        </row>
        <row r="577">
          <cell r="E577" t="str">
            <v>_</v>
          </cell>
        </row>
        <row r="578">
          <cell r="E578" t="str">
            <v>_</v>
          </cell>
        </row>
        <row r="579">
          <cell r="E579" t="str">
            <v>_</v>
          </cell>
        </row>
        <row r="580">
          <cell r="E580" t="str">
            <v>_</v>
          </cell>
        </row>
        <row r="581">
          <cell r="E581" t="str">
            <v>_</v>
          </cell>
        </row>
        <row r="582">
          <cell r="E582" t="str">
            <v>_</v>
          </cell>
        </row>
        <row r="583">
          <cell r="E583" t="str">
            <v>_</v>
          </cell>
        </row>
        <row r="584">
          <cell r="E584" t="str">
            <v>_</v>
          </cell>
        </row>
        <row r="585">
          <cell r="E585" t="str">
            <v>_</v>
          </cell>
        </row>
        <row r="586">
          <cell r="E586" t="str">
            <v>_</v>
          </cell>
        </row>
        <row r="587">
          <cell r="E587" t="str">
            <v>_</v>
          </cell>
        </row>
        <row r="588">
          <cell r="E588" t="str">
            <v>_</v>
          </cell>
        </row>
        <row r="589">
          <cell r="E589" t="str">
            <v>_</v>
          </cell>
        </row>
        <row r="590">
          <cell r="E590" t="str">
            <v>_</v>
          </cell>
        </row>
        <row r="591">
          <cell r="E591" t="str">
            <v>_</v>
          </cell>
        </row>
        <row r="592">
          <cell r="E592" t="str">
            <v>_</v>
          </cell>
        </row>
        <row r="593">
          <cell r="E593" t="str">
            <v>_</v>
          </cell>
        </row>
        <row r="594">
          <cell r="E594" t="str">
            <v>_</v>
          </cell>
        </row>
        <row r="595">
          <cell r="E595" t="str">
            <v>_</v>
          </cell>
        </row>
        <row r="596">
          <cell r="E596" t="str">
            <v>_</v>
          </cell>
        </row>
        <row r="597">
          <cell r="E597" t="str">
            <v>_</v>
          </cell>
        </row>
        <row r="598">
          <cell r="E598" t="str">
            <v>_</v>
          </cell>
        </row>
        <row r="599">
          <cell r="E599" t="str">
            <v>_</v>
          </cell>
        </row>
        <row r="600">
          <cell r="E600" t="str">
            <v>_</v>
          </cell>
        </row>
        <row r="601">
          <cell r="E601" t="str">
            <v>_</v>
          </cell>
        </row>
        <row r="602">
          <cell r="E602" t="str">
            <v>_</v>
          </cell>
        </row>
        <row r="603">
          <cell r="E603" t="str">
            <v>_</v>
          </cell>
        </row>
        <row r="604">
          <cell r="E604" t="str">
            <v>_</v>
          </cell>
        </row>
        <row r="605">
          <cell r="E605" t="str">
            <v>_</v>
          </cell>
        </row>
        <row r="606">
          <cell r="E606" t="str">
            <v>_</v>
          </cell>
        </row>
        <row r="607">
          <cell r="E607" t="str">
            <v>_</v>
          </cell>
        </row>
        <row r="608">
          <cell r="E608" t="str">
            <v>_</v>
          </cell>
        </row>
        <row r="609">
          <cell r="E609" t="str">
            <v>_</v>
          </cell>
        </row>
        <row r="610">
          <cell r="E610" t="str">
            <v>_</v>
          </cell>
        </row>
        <row r="611">
          <cell r="E611" t="str">
            <v>_</v>
          </cell>
        </row>
        <row r="612">
          <cell r="E612" t="str">
            <v>_</v>
          </cell>
        </row>
        <row r="613">
          <cell r="E613" t="str">
            <v>_</v>
          </cell>
        </row>
        <row r="614">
          <cell r="E614" t="str">
            <v>_</v>
          </cell>
        </row>
        <row r="615">
          <cell r="E615" t="str">
            <v>_</v>
          </cell>
        </row>
        <row r="616">
          <cell r="E616" t="str">
            <v>_</v>
          </cell>
        </row>
        <row r="617">
          <cell r="E617" t="str">
            <v>_</v>
          </cell>
        </row>
        <row r="618">
          <cell r="E618" t="str">
            <v>_</v>
          </cell>
        </row>
        <row r="619">
          <cell r="E619" t="str">
            <v>_</v>
          </cell>
        </row>
        <row r="620">
          <cell r="E620" t="str">
            <v>_</v>
          </cell>
        </row>
        <row r="621">
          <cell r="E621" t="str">
            <v>_</v>
          </cell>
        </row>
        <row r="622">
          <cell r="E622" t="str">
            <v>_</v>
          </cell>
        </row>
        <row r="623">
          <cell r="E623" t="str">
            <v>_</v>
          </cell>
        </row>
        <row r="624">
          <cell r="E624" t="str">
            <v>_</v>
          </cell>
        </row>
        <row r="625">
          <cell r="E625" t="str">
            <v>_</v>
          </cell>
        </row>
        <row r="626">
          <cell r="E626" t="str">
            <v>_</v>
          </cell>
        </row>
        <row r="627">
          <cell r="E627" t="str">
            <v>_</v>
          </cell>
        </row>
        <row r="628">
          <cell r="E628" t="str">
            <v>_</v>
          </cell>
        </row>
        <row r="629">
          <cell r="E629" t="str">
            <v>_</v>
          </cell>
        </row>
        <row r="630">
          <cell r="E630" t="str">
            <v>_</v>
          </cell>
        </row>
        <row r="631">
          <cell r="E631" t="str">
            <v>_</v>
          </cell>
        </row>
        <row r="632">
          <cell r="E632" t="str">
            <v>_</v>
          </cell>
        </row>
        <row r="633">
          <cell r="E633" t="str">
            <v>_</v>
          </cell>
        </row>
        <row r="634">
          <cell r="E634" t="str">
            <v>_</v>
          </cell>
        </row>
        <row r="635">
          <cell r="E635" t="str">
            <v>_</v>
          </cell>
        </row>
        <row r="636">
          <cell r="E636" t="str">
            <v>_</v>
          </cell>
        </row>
        <row r="637">
          <cell r="E637" t="str">
            <v>_</v>
          </cell>
        </row>
        <row r="638">
          <cell r="E638" t="str">
            <v>_</v>
          </cell>
        </row>
        <row r="639">
          <cell r="E639" t="str">
            <v>_</v>
          </cell>
        </row>
        <row r="640">
          <cell r="E640" t="str">
            <v>_</v>
          </cell>
        </row>
        <row r="641">
          <cell r="E641" t="str">
            <v>_</v>
          </cell>
        </row>
        <row r="642">
          <cell r="E642" t="str">
            <v>_</v>
          </cell>
        </row>
        <row r="643">
          <cell r="E643" t="str">
            <v>_</v>
          </cell>
        </row>
        <row r="644">
          <cell r="E644" t="str">
            <v>_</v>
          </cell>
        </row>
        <row r="645">
          <cell r="E645" t="str">
            <v>_</v>
          </cell>
        </row>
        <row r="646">
          <cell r="E646" t="str">
            <v>_</v>
          </cell>
        </row>
        <row r="647">
          <cell r="E647" t="str">
            <v>_</v>
          </cell>
        </row>
        <row r="648">
          <cell r="E648" t="str">
            <v>_</v>
          </cell>
        </row>
        <row r="649">
          <cell r="E649" t="str">
            <v>_</v>
          </cell>
        </row>
        <row r="650">
          <cell r="E650" t="str">
            <v>_</v>
          </cell>
        </row>
        <row r="651">
          <cell r="E651" t="str">
            <v>_</v>
          </cell>
        </row>
        <row r="652">
          <cell r="E652" t="str">
            <v>_</v>
          </cell>
        </row>
        <row r="653">
          <cell r="E653" t="str">
            <v>_</v>
          </cell>
        </row>
        <row r="654">
          <cell r="E654" t="str">
            <v>_</v>
          </cell>
        </row>
        <row r="655">
          <cell r="E655" t="str">
            <v>_</v>
          </cell>
        </row>
        <row r="656">
          <cell r="E656" t="str">
            <v>_</v>
          </cell>
        </row>
        <row r="657">
          <cell r="E657" t="str">
            <v>_</v>
          </cell>
        </row>
        <row r="658">
          <cell r="E658" t="str">
            <v>_</v>
          </cell>
        </row>
        <row r="659">
          <cell r="E659" t="str">
            <v>_</v>
          </cell>
        </row>
        <row r="660">
          <cell r="E660" t="str">
            <v>_</v>
          </cell>
        </row>
        <row r="661">
          <cell r="E661" t="str">
            <v>_</v>
          </cell>
        </row>
        <row r="662">
          <cell r="E662" t="str">
            <v>_</v>
          </cell>
        </row>
        <row r="663">
          <cell r="E663" t="str">
            <v>_</v>
          </cell>
        </row>
        <row r="664">
          <cell r="E664" t="str">
            <v>_</v>
          </cell>
        </row>
        <row r="665">
          <cell r="E665" t="str">
            <v>_</v>
          </cell>
        </row>
        <row r="666">
          <cell r="E666" t="str">
            <v>_</v>
          </cell>
        </row>
        <row r="667">
          <cell r="E667" t="str">
            <v>_</v>
          </cell>
        </row>
        <row r="668">
          <cell r="E668" t="str">
            <v>_</v>
          </cell>
        </row>
        <row r="669">
          <cell r="E669" t="str">
            <v>_</v>
          </cell>
        </row>
        <row r="670">
          <cell r="E670" t="str">
            <v>_</v>
          </cell>
        </row>
        <row r="671">
          <cell r="E671" t="str">
            <v>_</v>
          </cell>
        </row>
        <row r="672">
          <cell r="E672" t="str">
            <v>_</v>
          </cell>
        </row>
        <row r="673">
          <cell r="E673" t="str">
            <v>_</v>
          </cell>
        </row>
        <row r="674">
          <cell r="E674" t="str">
            <v>_</v>
          </cell>
        </row>
        <row r="675">
          <cell r="E675" t="str">
            <v>_</v>
          </cell>
        </row>
        <row r="676">
          <cell r="E676" t="str">
            <v>_</v>
          </cell>
        </row>
        <row r="677">
          <cell r="E677" t="str">
            <v>_</v>
          </cell>
        </row>
        <row r="678">
          <cell r="E678" t="str">
            <v>_</v>
          </cell>
        </row>
        <row r="679">
          <cell r="E679" t="str">
            <v>_</v>
          </cell>
        </row>
        <row r="680">
          <cell r="E680" t="str">
            <v>_</v>
          </cell>
        </row>
        <row r="681">
          <cell r="E681" t="str">
            <v>_</v>
          </cell>
        </row>
        <row r="682">
          <cell r="E682" t="str">
            <v>_</v>
          </cell>
        </row>
        <row r="683">
          <cell r="E683" t="str">
            <v>_</v>
          </cell>
        </row>
        <row r="684">
          <cell r="E684" t="str">
            <v>_</v>
          </cell>
        </row>
        <row r="685">
          <cell r="E685" t="str">
            <v>_</v>
          </cell>
        </row>
        <row r="686">
          <cell r="E686" t="str">
            <v>_</v>
          </cell>
        </row>
        <row r="687">
          <cell r="E687" t="str">
            <v>_</v>
          </cell>
        </row>
        <row r="688">
          <cell r="E688" t="str">
            <v>_</v>
          </cell>
        </row>
        <row r="689">
          <cell r="E689" t="str">
            <v>_</v>
          </cell>
        </row>
        <row r="690">
          <cell r="E690" t="str">
            <v>_</v>
          </cell>
        </row>
        <row r="691">
          <cell r="E691" t="str">
            <v>_</v>
          </cell>
        </row>
        <row r="692">
          <cell r="E692" t="str">
            <v>_</v>
          </cell>
        </row>
        <row r="693">
          <cell r="E693" t="str">
            <v>_</v>
          </cell>
        </row>
        <row r="694">
          <cell r="E694" t="str">
            <v>_</v>
          </cell>
        </row>
        <row r="695">
          <cell r="E695" t="str">
            <v>_</v>
          </cell>
        </row>
        <row r="696">
          <cell r="E696" t="str">
            <v>_</v>
          </cell>
        </row>
        <row r="697">
          <cell r="E697" t="str">
            <v>_</v>
          </cell>
        </row>
        <row r="698">
          <cell r="E698" t="str">
            <v>_</v>
          </cell>
        </row>
        <row r="699">
          <cell r="E699" t="str">
            <v>_</v>
          </cell>
        </row>
        <row r="700">
          <cell r="E700" t="str">
            <v>_</v>
          </cell>
        </row>
        <row r="701">
          <cell r="E701" t="str">
            <v>_</v>
          </cell>
        </row>
        <row r="702">
          <cell r="E702" t="str">
            <v>_</v>
          </cell>
        </row>
        <row r="703">
          <cell r="E703" t="str">
            <v>_</v>
          </cell>
        </row>
        <row r="704">
          <cell r="E704" t="str">
            <v>_</v>
          </cell>
        </row>
        <row r="705">
          <cell r="E705" t="str">
            <v>_</v>
          </cell>
        </row>
        <row r="706">
          <cell r="E706" t="str">
            <v>_</v>
          </cell>
        </row>
        <row r="707">
          <cell r="E707" t="str">
            <v>_</v>
          </cell>
        </row>
        <row r="708">
          <cell r="E708" t="str">
            <v>_</v>
          </cell>
        </row>
        <row r="709">
          <cell r="E709" t="str">
            <v>_</v>
          </cell>
        </row>
        <row r="710">
          <cell r="E710" t="str">
            <v>_</v>
          </cell>
        </row>
        <row r="711">
          <cell r="E711" t="str">
            <v>_</v>
          </cell>
        </row>
        <row r="712">
          <cell r="E712" t="str">
            <v>_</v>
          </cell>
        </row>
        <row r="713">
          <cell r="E713" t="str">
            <v>_</v>
          </cell>
        </row>
        <row r="714">
          <cell r="E714" t="str">
            <v>_</v>
          </cell>
        </row>
        <row r="715">
          <cell r="E715" t="str">
            <v>_</v>
          </cell>
        </row>
        <row r="716">
          <cell r="E716" t="str">
            <v>_</v>
          </cell>
        </row>
        <row r="717">
          <cell r="E717" t="str">
            <v>_</v>
          </cell>
        </row>
        <row r="718">
          <cell r="E718" t="str">
            <v>_</v>
          </cell>
        </row>
        <row r="719">
          <cell r="E719" t="str">
            <v>_</v>
          </cell>
        </row>
        <row r="720">
          <cell r="E720" t="str">
            <v>_</v>
          </cell>
        </row>
        <row r="721">
          <cell r="E721" t="str">
            <v>_</v>
          </cell>
        </row>
        <row r="722">
          <cell r="E722" t="str">
            <v>_</v>
          </cell>
        </row>
        <row r="723">
          <cell r="E723" t="str">
            <v>_</v>
          </cell>
        </row>
        <row r="724">
          <cell r="E724" t="str">
            <v>_</v>
          </cell>
        </row>
        <row r="725">
          <cell r="E725" t="str">
            <v>_</v>
          </cell>
        </row>
        <row r="726">
          <cell r="E726" t="str">
            <v>_</v>
          </cell>
        </row>
        <row r="727">
          <cell r="E727" t="str">
            <v>_</v>
          </cell>
        </row>
        <row r="728">
          <cell r="E728" t="str">
            <v>_</v>
          </cell>
        </row>
        <row r="729">
          <cell r="E729" t="str">
            <v>_</v>
          </cell>
        </row>
        <row r="730">
          <cell r="E730" t="str">
            <v>_</v>
          </cell>
        </row>
        <row r="731">
          <cell r="E731" t="str">
            <v>_</v>
          </cell>
        </row>
        <row r="732">
          <cell r="E732" t="str">
            <v>_</v>
          </cell>
        </row>
        <row r="733">
          <cell r="E733" t="str">
            <v>_</v>
          </cell>
        </row>
        <row r="734">
          <cell r="E734" t="str">
            <v>_</v>
          </cell>
        </row>
        <row r="735">
          <cell r="E735" t="str">
            <v>_</v>
          </cell>
        </row>
        <row r="736">
          <cell r="E736" t="str">
            <v>_</v>
          </cell>
        </row>
        <row r="737">
          <cell r="E737" t="str">
            <v>_</v>
          </cell>
        </row>
        <row r="738">
          <cell r="E738" t="str">
            <v>_</v>
          </cell>
        </row>
        <row r="739">
          <cell r="E739" t="str">
            <v>_</v>
          </cell>
        </row>
        <row r="740">
          <cell r="E740" t="str">
            <v>_</v>
          </cell>
        </row>
        <row r="741">
          <cell r="E741" t="str">
            <v>_</v>
          </cell>
        </row>
        <row r="742">
          <cell r="E742" t="str">
            <v>_</v>
          </cell>
        </row>
        <row r="743">
          <cell r="E743" t="str">
            <v>_</v>
          </cell>
        </row>
        <row r="744">
          <cell r="E744" t="str">
            <v>_</v>
          </cell>
        </row>
        <row r="745">
          <cell r="E745" t="str">
            <v>_</v>
          </cell>
        </row>
        <row r="746">
          <cell r="E746" t="str">
            <v>_</v>
          </cell>
        </row>
        <row r="747">
          <cell r="E747" t="str">
            <v>_</v>
          </cell>
        </row>
        <row r="748">
          <cell r="E748" t="str">
            <v>_</v>
          </cell>
        </row>
        <row r="749">
          <cell r="E749" t="str">
            <v>_</v>
          </cell>
        </row>
        <row r="750">
          <cell r="E750" t="str">
            <v>_</v>
          </cell>
        </row>
        <row r="751">
          <cell r="E751" t="str">
            <v>_</v>
          </cell>
        </row>
        <row r="752">
          <cell r="E752" t="str">
            <v>_</v>
          </cell>
        </row>
        <row r="753">
          <cell r="E753" t="str">
            <v>_</v>
          </cell>
        </row>
        <row r="754">
          <cell r="E754" t="str">
            <v>_</v>
          </cell>
        </row>
        <row r="755">
          <cell r="E755" t="str">
            <v>_</v>
          </cell>
        </row>
        <row r="756">
          <cell r="E756" t="str">
            <v>_</v>
          </cell>
        </row>
        <row r="757">
          <cell r="E757" t="str">
            <v>_</v>
          </cell>
        </row>
        <row r="758">
          <cell r="E758" t="str">
            <v>_</v>
          </cell>
        </row>
        <row r="759">
          <cell r="E759" t="str">
            <v>_</v>
          </cell>
        </row>
        <row r="760">
          <cell r="E760" t="str">
            <v>_</v>
          </cell>
        </row>
        <row r="761">
          <cell r="E761" t="str">
            <v>_</v>
          </cell>
        </row>
        <row r="762">
          <cell r="E762" t="str">
            <v>_</v>
          </cell>
        </row>
        <row r="763">
          <cell r="E763" t="str">
            <v>_</v>
          </cell>
        </row>
        <row r="764">
          <cell r="E764" t="str">
            <v>_</v>
          </cell>
        </row>
        <row r="765">
          <cell r="E765" t="str">
            <v>_</v>
          </cell>
        </row>
        <row r="766">
          <cell r="E766" t="str">
            <v>_</v>
          </cell>
        </row>
        <row r="767">
          <cell r="E767" t="str">
            <v>_</v>
          </cell>
        </row>
        <row r="768">
          <cell r="E768" t="str">
            <v>_</v>
          </cell>
        </row>
        <row r="769">
          <cell r="E769" t="str">
            <v>_</v>
          </cell>
        </row>
        <row r="770">
          <cell r="E770" t="str">
            <v>_</v>
          </cell>
        </row>
        <row r="771">
          <cell r="E771" t="str">
            <v>_</v>
          </cell>
        </row>
        <row r="772">
          <cell r="E772" t="str">
            <v>_</v>
          </cell>
        </row>
        <row r="773">
          <cell r="E773" t="str">
            <v>_</v>
          </cell>
        </row>
        <row r="774">
          <cell r="E774" t="str">
            <v>_</v>
          </cell>
        </row>
        <row r="775">
          <cell r="E775" t="str">
            <v>_</v>
          </cell>
        </row>
        <row r="776">
          <cell r="E776" t="str">
            <v>_</v>
          </cell>
        </row>
        <row r="777">
          <cell r="E777" t="str">
            <v>_</v>
          </cell>
        </row>
        <row r="778">
          <cell r="E778" t="str">
            <v>_</v>
          </cell>
        </row>
        <row r="779">
          <cell r="E779" t="str">
            <v>_</v>
          </cell>
        </row>
        <row r="780">
          <cell r="E780" t="str">
            <v>_</v>
          </cell>
        </row>
        <row r="781">
          <cell r="E781" t="str">
            <v>_</v>
          </cell>
        </row>
        <row r="782">
          <cell r="E782" t="str">
            <v>_</v>
          </cell>
        </row>
        <row r="783">
          <cell r="E783" t="str">
            <v>_</v>
          </cell>
        </row>
        <row r="784">
          <cell r="E784" t="str">
            <v>_</v>
          </cell>
        </row>
        <row r="785">
          <cell r="E785" t="str">
            <v>_</v>
          </cell>
        </row>
        <row r="786">
          <cell r="E786" t="str">
            <v>_</v>
          </cell>
        </row>
        <row r="787">
          <cell r="E787" t="str">
            <v>_</v>
          </cell>
        </row>
        <row r="788">
          <cell r="E788" t="str">
            <v>_</v>
          </cell>
        </row>
        <row r="789">
          <cell r="E789" t="str">
            <v>_</v>
          </cell>
        </row>
        <row r="790">
          <cell r="E790" t="str">
            <v>_</v>
          </cell>
        </row>
        <row r="791">
          <cell r="E791" t="str">
            <v>_</v>
          </cell>
        </row>
        <row r="792">
          <cell r="E792" t="str">
            <v>_</v>
          </cell>
        </row>
        <row r="793">
          <cell r="E793" t="str">
            <v>_</v>
          </cell>
        </row>
        <row r="794">
          <cell r="E794" t="str">
            <v>_</v>
          </cell>
        </row>
        <row r="795">
          <cell r="E795" t="str">
            <v>_</v>
          </cell>
        </row>
        <row r="796">
          <cell r="E796" t="str">
            <v>_</v>
          </cell>
        </row>
        <row r="797">
          <cell r="E797" t="str">
            <v>_</v>
          </cell>
        </row>
        <row r="798">
          <cell r="E798" t="str">
            <v>_</v>
          </cell>
        </row>
        <row r="799">
          <cell r="E799" t="str">
            <v>_</v>
          </cell>
        </row>
        <row r="800">
          <cell r="E800" t="str">
            <v>_</v>
          </cell>
        </row>
        <row r="801">
          <cell r="E801" t="str">
            <v>_</v>
          </cell>
        </row>
        <row r="802">
          <cell r="E802" t="str">
            <v>_</v>
          </cell>
        </row>
        <row r="803">
          <cell r="E803" t="str">
            <v>_</v>
          </cell>
        </row>
        <row r="804">
          <cell r="E804" t="str">
            <v>_</v>
          </cell>
        </row>
        <row r="805">
          <cell r="E805" t="str">
            <v>_</v>
          </cell>
        </row>
        <row r="806">
          <cell r="E806" t="str">
            <v>_</v>
          </cell>
        </row>
        <row r="807">
          <cell r="E807" t="str">
            <v>_</v>
          </cell>
        </row>
        <row r="808">
          <cell r="E808" t="str">
            <v>_</v>
          </cell>
        </row>
        <row r="809">
          <cell r="E809" t="str">
            <v>_</v>
          </cell>
        </row>
        <row r="810">
          <cell r="E810" t="str">
            <v>_</v>
          </cell>
        </row>
        <row r="811">
          <cell r="E811" t="str">
            <v>_</v>
          </cell>
        </row>
        <row r="812">
          <cell r="E812" t="str">
            <v>_</v>
          </cell>
        </row>
        <row r="813">
          <cell r="E813" t="str">
            <v>_</v>
          </cell>
        </row>
        <row r="814">
          <cell r="E814" t="str">
            <v>_</v>
          </cell>
        </row>
        <row r="815">
          <cell r="E815" t="str">
            <v>_</v>
          </cell>
        </row>
        <row r="816">
          <cell r="E816" t="str">
            <v>_</v>
          </cell>
        </row>
        <row r="817">
          <cell r="E817" t="str">
            <v>_</v>
          </cell>
        </row>
        <row r="818">
          <cell r="E818" t="str">
            <v>_</v>
          </cell>
        </row>
        <row r="819">
          <cell r="E819" t="str">
            <v>_</v>
          </cell>
        </row>
        <row r="820">
          <cell r="E820" t="str">
            <v>_</v>
          </cell>
        </row>
        <row r="821">
          <cell r="E821" t="str">
            <v>_</v>
          </cell>
        </row>
        <row r="822">
          <cell r="E822" t="str">
            <v>_</v>
          </cell>
        </row>
        <row r="823">
          <cell r="E823" t="str">
            <v>_</v>
          </cell>
        </row>
        <row r="824">
          <cell r="E824" t="str">
            <v>_</v>
          </cell>
        </row>
        <row r="825">
          <cell r="E825" t="str">
            <v>_</v>
          </cell>
        </row>
        <row r="826">
          <cell r="E826" t="str">
            <v>_</v>
          </cell>
        </row>
        <row r="827">
          <cell r="E827" t="str">
            <v>_</v>
          </cell>
        </row>
        <row r="828">
          <cell r="E828" t="str">
            <v>_</v>
          </cell>
        </row>
        <row r="829">
          <cell r="E829" t="str">
            <v>_</v>
          </cell>
        </row>
        <row r="830">
          <cell r="E830" t="str">
            <v>_</v>
          </cell>
        </row>
        <row r="831">
          <cell r="E831" t="str">
            <v>_</v>
          </cell>
        </row>
        <row r="832">
          <cell r="E832" t="str">
            <v>_</v>
          </cell>
        </row>
        <row r="833">
          <cell r="E833" t="str">
            <v>_</v>
          </cell>
        </row>
        <row r="834">
          <cell r="E834" t="str">
            <v>_</v>
          </cell>
        </row>
        <row r="835">
          <cell r="E835" t="str">
            <v>_</v>
          </cell>
        </row>
        <row r="836">
          <cell r="E836" t="str">
            <v>_</v>
          </cell>
        </row>
        <row r="837">
          <cell r="E837" t="str">
            <v>_</v>
          </cell>
        </row>
        <row r="838">
          <cell r="E838" t="str">
            <v>_</v>
          </cell>
        </row>
        <row r="839">
          <cell r="E839" t="str">
            <v>_</v>
          </cell>
        </row>
        <row r="840">
          <cell r="E840" t="str">
            <v>_</v>
          </cell>
        </row>
        <row r="841">
          <cell r="E841" t="str">
            <v>_</v>
          </cell>
        </row>
        <row r="842">
          <cell r="E842" t="str">
            <v>_</v>
          </cell>
        </row>
        <row r="843">
          <cell r="E843" t="str">
            <v>_</v>
          </cell>
        </row>
        <row r="844">
          <cell r="E844" t="str">
            <v>_</v>
          </cell>
        </row>
        <row r="845">
          <cell r="E845" t="str">
            <v>_</v>
          </cell>
        </row>
        <row r="846">
          <cell r="E846" t="str">
            <v>_</v>
          </cell>
        </row>
        <row r="847">
          <cell r="E847" t="str">
            <v>_</v>
          </cell>
        </row>
        <row r="848">
          <cell r="E848" t="str">
            <v>_</v>
          </cell>
        </row>
        <row r="849">
          <cell r="E849" t="str">
            <v>_</v>
          </cell>
        </row>
        <row r="850">
          <cell r="E850" t="str">
            <v>_</v>
          </cell>
        </row>
        <row r="851">
          <cell r="E851" t="str">
            <v>_</v>
          </cell>
        </row>
        <row r="852">
          <cell r="E852" t="str">
            <v>_</v>
          </cell>
        </row>
        <row r="853">
          <cell r="E853" t="str">
            <v>_</v>
          </cell>
        </row>
        <row r="854">
          <cell r="E854" t="str">
            <v>_</v>
          </cell>
        </row>
        <row r="855">
          <cell r="E855" t="str">
            <v>_</v>
          </cell>
        </row>
        <row r="856">
          <cell r="E856" t="str">
            <v>_</v>
          </cell>
        </row>
        <row r="857">
          <cell r="E857" t="str">
            <v>_</v>
          </cell>
        </row>
        <row r="858">
          <cell r="E858" t="str">
            <v>_</v>
          </cell>
        </row>
        <row r="859">
          <cell r="E859" t="str">
            <v>_</v>
          </cell>
        </row>
        <row r="860">
          <cell r="E860" t="str">
            <v>_</v>
          </cell>
        </row>
        <row r="861">
          <cell r="E861" t="str">
            <v>_</v>
          </cell>
        </row>
        <row r="862">
          <cell r="E862" t="str">
            <v>_</v>
          </cell>
        </row>
        <row r="863">
          <cell r="E863" t="str">
            <v>_</v>
          </cell>
        </row>
        <row r="864">
          <cell r="E864" t="str">
            <v>_</v>
          </cell>
        </row>
        <row r="865">
          <cell r="E865" t="str">
            <v>_</v>
          </cell>
        </row>
        <row r="866">
          <cell r="E866" t="str">
            <v>_</v>
          </cell>
        </row>
        <row r="867">
          <cell r="E867" t="str">
            <v>_</v>
          </cell>
        </row>
        <row r="868">
          <cell r="E868" t="str">
            <v>_</v>
          </cell>
        </row>
        <row r="869">
          <cell r="E869" t="str">
            <v>_</v>
          </cell>
        </row>
        <row r="870">
          <cell r="E870" t="str">
            <v>_</v>
          </cell>
        </row>
        <row r="871">
          <cell r="E871" t="str">
            <v>_</v>
          </cell>
        </row>
        <row r="872">
          <cell r="E872" t="str">
            <v>_</v>
          </cell>
        </row>
        <row r="873">
          <cell r="E873" t="str">
            <v>_</v>
          </cell>
        </row>
        <row r="874">
          <cell r="E874" t="str">
            <v>_</v>
          </cell>
        </row>
        <row r="875">
          <cell r="E875" t="str">
            <v>_</v>
          </cell>
        </row>
        <row r="876">
          <cell r="E876" t="str">
            <v>_</v>
          </cell>
        </row>
        <row r="877">
          <cell r="E877" t="str">
            <v>_</v>
          </cell>
        </row>
        <row r="878">
          <cell r="E878" t="str">
            <v>_</v>
          </cell>
        </row>
        <row r="879">
          <cell r="E879" t="str">
            <v>_</v>
          </cell>
        </row>
        <row r="880">
          <cell r="E880" t="str">
            <v>_</v>
          </cell>
        </row>
        <row r="881">
          <cell r="E881" t="str">
            <v>_</v>
          </cell>
        </row>
        <row r="882">
          <cell r="E882" t="str">
            <v>_</v>
          </cell>
        </row>
        <row r="883">
          <cell r="E883" t="str">
            <v>_</v>
          </cell>
        </row>
        <row r="884">
          <cell r="E884" t="str">
            <v>_</v>
          </cell>
        </row>
        <row r="885">
          <cell r="E885" t="str">
            <v>_</v>
          </cell>
        </row>
        <row r="886">
          <cell r="E886" t="str">
            <v>_</v>
          </cell>
        </row>
        <row r="887">
          <cell r="E887" t="str">
            <v>_</v>
          </cell>
        </row>
        <row r="888">
          <cell r="E888" t="str">
            <v>_</v>
          </cell>
        </row>
        <row r="889">
          <cell r="E889" t="str">
            <v>_</v>
          </cell>
        </row>
        <row r="890">
          <cell r="E890" t="str">
            <v>_</v>
          </cell>
        </row>
        <row r="891">
          <cell r="E891" t="str">
            <v>_</v>
          </cell>
        </row>
        <row r="892">
          <cell r="E892" t="str">
            <v>_</v>
          </cell>
        </row>
        <row r="893">
          <cell r="E893" t="str">
            <v>_</v>
          </cell>
        </row>
        <row r="894">
          <cell r="E894" t="str">
            <v>_</v>
          </cell>
        </row>
        <row r="895">
          <cell r="E895" t="str">
            <v>_</v>
          </cell>
        </row>
        <row r="896">
          <cell r="E896" t="str">
            <v>_</v>
          </cell>
        </row>
        <row r="897">
          <cell r="E897" t="str">
            <v>_</v>
          </cell>
        </row>
        <row r="898">
          <cell r="E898" t="str">
            <v>_</v>
          </cell>
        </row>
        <row r="899">
          <cell r="E899" t="str">
            <v>_</v>
          </cell>
        </row>
        <row r="900">
          <cell r="E900" t="str">
            <v>_</v>
          </cell>
        </row>
        <row r="901">
          <cell r="E901" t="str">
            <v>_</v>
          </cell>
        </row>
        <row r="902">
          <cell r="E902" t="str">
            <v>_</v>
          </cell>
        </row>
        <row r="903">
          <cell r="E903" t="str">
            <v>_</v>
          </cell>
        </row>
        <row r="904">
          <cell r="E904" t="str">
            <v>_</v>
          </cell>
        </row>
        <row r="905">
          <cell r="E905" t="str">
            <v>_</v>
          </cell>
        </row>
        <row r="906">
          <cell r="E906" t="str">
            <v>_</v>
          </cell>
        </row>
        <row r="907">
          <cell r="E907" t="str">
            <v>_</v>
          </cell>
        </row>
        <row r="908">
          <cell r="E908" t="str">
            <v>_</v>
          </cell>
        </row>
        <row r="909">
          <cell r="E909" t="str">
            <v>_</v>
          </cell>
        </row>
        <row r="910">
          <cell r="E910" t="str">
            <v>_</v>
          </cell>
        </row>
        <row r="911">
          <cell r="E911" t="str">
            <v>_</v>
          </cell>
        </row>
        <row r="912">
          <cell r="E912" t="str">
            <v>_</v>
          </cell>
        </row>
        <row r="913">
          <cell r="E913" t="str">
            <v>_</v>
          </cell>
        </row>
        <row r="914">
          <cell r="E914" t="str">
            <v>_</v>
          </cell>
        </row>
        <row r="915">
          <cell r="E915" t="str">
            <v>_</v>
          </cell>
        </row>
        <row r="916">
          <cell r="E916" t="str">
            <v>_</v>
          </cell>
        </row>
        <row r="917">
          <cell r="E917" t="str">
            <v>_</v>
          </cell>
        </row>
        <row r="918">
          <cell r="E918" t="str">
            <v>_</v>
          </cell>
        </row>
        <row r="919">
          <cell r="E919" t="str">
            <v>_</v>
          </cell>
        </row>
        <row r="920">
          <cell r="E920" t="str">
            <v>_</v>
          </cell>
        </row>
        <row r="921">
          <cell r="E921" t="str">
            <v>_</v>
          </cell>
        </row>
        <row r="922">
          <cell r="E922" t="str">
            <v>_</v>
          </cell>
        </row>
        <row r="923">
          <cell r="E923" t="str">
            <v>_</v>
          </cell>
        </row>
        <row r="924">
          <cell r="E924" t="str">
            <v>_</v>
          </cell>
        </row>
        <row r="925">
          <cell r="E925" t="str">
            <v>_</v>
          </cell>
        </row>
        <row r="926">
          <cell r="E926" t="str">
            <v>_</v>
          </cell>
        </row>
        <row r="927">
          <cell r="E927" t="str">
            <v>_</v>
          </cell>
        </row>
        <row r="928">
          <cell r="E928" t="str">
            <v>_</v>
          </cell>
        </row>
        <row r="929">
          <cell r="E929" t="str">
            <v>_</v>
          </cell>
        </row>
        <row r="930">
          <cell r="E930" t="str">
            <v>_</v>
          </cell>
        </row>
        <row r="931">
          <cell r="E931" t="str">
            <v>_</v>
          </cell>
        </row>
        <row r="932">
          <cell r="E932" t="str">
            <v>_</v>
          </cell>
        </row>
        <row r="933">
          <cell r="E933" t="str">
            <v>_</v>
          </cell>
        </row>
        <row r="934">
          <cell r="E934" t="str">
            <v>_</v>
          </cell>
        </row>
        <row r="935">
          <cell r="E935" t="str">
            <v>_</v>
          </cell>
        </row>
        <row r="936">
          <cell r="E936" t="str">
            <v>_</v>
          </cell>
        </row>
        <row r="937">
          <cell r="E937" t="str">
            <v>_</v>
          </cell>
        </row>
        <row r="938">
          <cell r="E938" t="str">
            <v>_</v>
          </cell>
        </row>
        <row r="939">
          <cell r="E939" t="str">
            <v>_</v>
          </cell>
        </row>
        <row r="940">
          <cell r="E940" t="str">
            <v>_</v>
          </cell>
        </row>
        <row r="941">
          <cell r="E941" t="str">
            <v>_</v>
          </cell>
        </row>
        <row r="942">
          <cell r="E942" t="str">
            <v>_</v>
          </cell>
        </row>
        <row r="943">
          <cell r="E943" t="str">
            <v>_</v>
          </cell>
        </row>
        <row r="944">
          <cell r="E944" t="str">
            <v>_</v>
          </cell>
        </row>
        <row r="945">
          <cell r="E945" t="str">
            <v>_</v>
          </cell>
        </row>
        <row r="946">
          <cell r="E946" t="str">
            <v>_</v>
          </cell>
        </row>
        <row r="947">
          <cell r="E947" t="str">
            <v>_</v>
          </cell>
        </row>
        <row r="948">
          <cell r="E948" t="str">
            <v>_</v>
          </cell>
        </row>
        <row r="949">
          <cell r="E949" t="str">
            <v>_</v>
          </cell>
        </row>
        <row r="950">
          <cell r="E950" t="str">
            <v>_</v>
          </cell>
        </row>
        <row r="951">
          <cell r="E951" t="str">
            <v>_</v>
          </cell>
        </row>
        <row r="952">
          <cell r="E952" t="str">
            <v>_</v>
          </cell>
        </row>
        <row r="953">
          <cell r="E953" t="str">
            <v>_</v>
          </cell>
        </row>
        <row r="954">
          <cell r="E954" t="str">
            <v>_</v>
          </cell>
        </row>
        <row r="955">
          <cell r="E955" t="str">
            <v>_</v>
          </cell>
        </row>
        <row r="956">
          <cell r="E956" t="str">
            <v>_</v>
          </cell>
        </row>
        <row r="957">
          <cell r="E957" t="str">
            <v>_</v>
          </cell>
        </row>
        <row r="958">
          <cell r="E958" t="str">
            <v>_</v>
          </cell>
        </row>
        <row r="959">
          <cell r="E959" t="str">
            <v>_</v>
          </cell>
        </row>
        <row r="960">
          <cell r="E960" t="str">
            <v>_</v>
          </cell>
        </row>
        <row r="961">
          <cell r="E961" t="str">
            <v>_</v>
          </cell>
        </row>
        <row r="962">
          <cell r="E962" t="str">
            <v>_</v>
          </cell>
        </row>
        <row r="963">
          <cell r="E963" t="str">
            <v>_</v>
          </cell>
        </row>
        <row r="964">
          <cell r="E964" t="str">
            <v>_</v>
          </cell>
        </row>
        <row r="965">
          <cell r="E965" t="str">
            <v>_</v>
          </cell>
        </row>
        <row r="966">
          <cell r="E966" t="str">
            <v>_</v>
          </cell>
        </row>
        <row r="967">
          <cell r="E967" t="str">
            <v>_</v>
          </cell>
        </row>
        <row r="968">
          <cell r="E968" t="str">
            <v>_</v>
          </cell>
        </row>
        <row r="969">
          <cell r="E969" t="str">
            <v>_</v>
          </cell>
        </row>
        <row r="970">
          <cell r="E970" t="str">
            <v>_</v>
          </cell>
        </row>
        <row r="971">
          <cell r="E971" t="str">
            <v>_</v>
          </cell>
        </row>
        <row r="972">
          <cell r="E972" t="str">
            <v>_</v>
          </cell>
        </row>
        <row r="973">
          <cell r="E973" t="str">
            <v>_</v>
          </cell>
        </row>
        <row r="974">
          <cell r="E974" t="str">
            <v>_</v>
          </cell>
        </row>
        <row r="975">
          <cell r="E975" t="str">
            <v>_</v>
          </cell>
        </row>
        <row r="976">
          <cell r="E976" t="str">
            <v>_</v>
          </cell>
        </row>
        <row r="977">
          <cell r="E977" t="str">
            <v>_</v>
          </cell>
        </row>
        <row r="978">
          <cell r="E978" t="str">
            <v>_</v>
          </cell>
        </row>
        <row r="979">
          <cell r="E979" t="str">
            <v>_</v>
          </cell>
        </row>
        <row r="980">
          <cell r="E980" t="str">
            <v>_</v>
          </cell>
        </row>
        <row r="981">
          <cell r="E981" t="str">
            <v>_</v>
          </cell>
        </row>
        <row r="982">
          <cell r="E982" t="str">
            <v>_</v>
          </cell>
        </row>
        <row r="983">
          <cell r="E983" t="str">
            <v>_</v>
          </cell>
        </row>
        <row r="984">
          <cell r="E984" t="str">
            <v>_</v>
          </cell>
        </row>
        <row r="985">
          <cell r="E985" t="str">
            <v>_</v>
          </cell>
        </row>
        <row r="986">
          <cell r="E986" t="str">
            <v>_</v>
          </cell>
        </row>
        <row r="987">
          <cell r="E987" t="str">
            <v>_</v>
          </cell>
        </row>
        <row r="988">
          <cell r="E988" t="str">
            <v>_</v>
          </cell>
        </row>
        <row r="989">
          <cell r="E989" t="str">
            <v>_</v>
          </cell>
        </row>
        <row r="990">
          <cell r="E990" t="str">
            <v>_</v>
          </cell>
        </row>
        <row r="991">
          <cell r="E991" t="str">
            <v>_</v>
          </cell>
        </row>
        <row r="992">
          <cell r="E992" t="str">
            <v>_</v>
          </cell>
        </row>
        <row r="993">
          <cell r="E993" t="str">
            <v>_</v>
          </cell>
        </row>
        <row r="994">
          <cell r="E994" t="str">
            <v>_</v>
          </cell>
        </row>
        <row r="995">
          <cell r="E995" t="str">
            <v>_</v>
          </cell>
        </row>
        <row r="996">
          <cell r="E996" t="str">
            <v>_</v>
          </cell>
        </row>
        <row r="997">
          <cell r="E997" t="str">
            <v>_</v>
          </cell>
        </row>
        <row r="998">
          <cell r="E998" t="str">
            <v>_</v>
          </cell>
        </row>
        <row r="999">
          <cell r="E999" t="str">
            <v>_</v>
          </cell>
        </row>
        <row r="1000">
          <cell r="E1000" t="str">
            <v>_</v>
          </cell>
        </row>
        <row r="1001">
          <cell r="E1001" t="str">
            <v>_</v>
          </cell>
        </row>
        <row r="1002">
          <cell r="E1002" t="str">
            <v>_</v>
          </cell>
        </row>
        <row r="1003">
          <cell r="E1003" t="str">
            <v>_</v>
          </cell>
        </row>
        <row r="1004">
          <cell r="E1004" t="str">
            <v>_</v>
          </cell>
        </row>
        <row r="1005">
          <cell r="E1005" t="str">
            <v>_</v>
          </cell>
        </row>
        <row r="1006">
          <cell r="E1006" t="str">
            <v>_</v>
          </cell>
        </row>
        <row r="1007">
          <cell r="E1007" t="str">
            <v>_</v>
          </cell>
        </row>
        <row r="1008">
          <cell r="E1008" t="str">
            <v>_</v>
          </cell>
        </row>
        <row r="1009">
          <cell r="E1009" t="str">
            <v>_</v>
          </cell>
        </row>
        <row r="1010">
          <cell r="E1010" t="str">
            <v>_</v>
          </cell>
        </row>
        <row r="1011">
          <cell r="E1011" t="str">
            <v>_</v>
          </cell>
        </row>
        <row r="1012">
          <cell r="E1012" t="str">
            <v>_</v>
          </cell>
        </row>
        <row r="1013">
          <cell r="E1013" t="str">
            <v>_</v>
          </cell>
        </row>
        <row r="1014">
          <cell r="E1014" t="str">
            <v>_</v>
          </cell>
        </row>
        <row r="1015">
          <cell r="E1015" t="str">
            <v>_</v>
          </cell>
        </row>
        <row r="1016">
          <cell r="E1016" t="str">
            <v>_</v>
          </cell>
        </row>
        <row r="1017">
          <cell r="E1017" t="str">
            <v>_</v>
          </cell>
        </row>
        <row r="1018">
          <cell r="E1018" t="str">
            <v>_</v>
          </cell>
        </row>
        <row r="1019">
          <cell r="E1019" t="str">
            <v>_</v>
          </cell>
        </row>
        <row r="1020">
          <cell r="E1020" t="str">
            <v>_</v>
          </cell>
        </row>
        <row r="1021">
          <cell r="E1021" t="str">
            <v>_</v>
          </cell>
        </row>
        <row r="1022">
          <cell r="E1022" t="str">
            <v>_</v>
          </cell>
        </row>
        <row r="1023">
          <cell r="E1023" t="str">
            <v>_</v>
          </cell>
        </row>
        <row r="1024">
          <cell r="E1024" t="str">
            <v>_</v>
          </cell>
        </row>
        <row r="1025">
          <cell r="E1025" t="str">
            <v>_</v>
          </cell>
        </row>
        <row r="1026">
          <cell r="E1026" t="str">
            <v>_</v>
          </cell>
        </row>
        <row r="1027">
          <cell r="E1027" t="str">
            <v>_</v>
          </cell>
        </row>
        <row r="1028">
          <cell r="E1028" t="str">
            <v>_</v>
          </cell>
        </row>
        <row r="1029">
          <cell r="E1029" t="str">
            <v>_</v>
          </cell>
        </row>
        <row r="1030">
          <cell r="E1030" t="str">
            <v>_</v>
          </cell>
        </row>
        <row r="1031">
          <cell r="E1031" t="str">
            <v>_</v>
          </cell>
        </row>
        <row r="1032">
          <cell r="E1032" t="str">
            <v>_</v>
          </cell>
        </row>
        <row r="1033">
          <cell r="E1033" t="str">
            <v>_</v>
          </cell>
        </row>
        <row r="1034">
          <cell r="E1034" t="str">
            <v>_</v>
          </cell>
        </row>
        <row r="1035">
          <cell r="E1035" t="str">
            <v>_</v>
          </cell>
        </row>
        <row r="1036">
          <cell r="E1036" t="str">
            <v>_</v>
          </cell>
        </row>
        <row r="1037">
          <cell r="E1037" t="str">
            <v>_</v>
          </cell>
        </row>
        <row r="1038">
          <cell r="E1038" t="str">
            <v>_</v>
          </cell>
        </row>
        <row r="1039">
          <cell r="E1039" t="str">
            <v>_</v>
          </cell>
        </row>
        <row r="1040">
          <cell r="E1040" t="str">
            <v>_</v>
          </cell>
        </row>
        <row r="1041">
          <cell r="E1041" t="str">
            <v>_</v>
          </cell>
        </row>
        <row r="1042">
          <cell r="E1042" t="str">
            <v>_</v>
          </cell>
        </row>
        <row r="1043">
          <cell r="E1043" t="str">
            <v>_</v>
          </cell>
        </row>
        <row r="1044">
          <cell r="E1044" t="str">
            <v>_</v>
          </cell>
        </row>
        <row r="1045">
          <cell r="E1045" t="str">
            <v>_</v>
          </cell>
        </row>
        <row r="1046">
          <cell r="E1046" t="str">
            <v>_</v>
          </cell>
        </row>
        <row r="1047">
          <cell r="E1047" t="str">
            <v>_</v>
          </cell>
        </row>
        <row r="1048">
          <cell r="E1048" t="str">
            <v>_</v>
          </cell>
        </row>
        <row r="1049">
          <cell r="E1049" t="str">
            <v>_</v>
          </cell>
        </row>
        <row r="1050">
          <cell r="E1050" t="str">
            <v>_</v>
          </cell>
        </row>
        <row r="1051">
          <cell r="E1051" t="str">
            <v>_</v>
          </cell>
        </row>
        <row r="1052">
          <cell r="E1052" t="str">
            <v>_</v>
          </cell>
        </row>
        <row r="1053">
          <cell r="E1053" t="str">
            <v>_</v>
          </cell>
        </row>
        <row r="1054">
          <cell r="E1054" t="str">
            <v>_</v>
          </cell>
        </row>
        <row r="1055">
          <cell r="E1055" t="str">
            <v>_</v>
          </cell>
        </row>
        <row r="1056">
          <cell r="E1056" t="str">
            <v>_</v>
          </cell>
        </row>
        <row r="1057">
          <cell r="E1057" t="str">
            <v>_</v>
          </cell>
        </row>
        <row r="1058">
          <cell r="E1058" t="str">
            <v>_</v>
          </cell>
        </row>
        <row r="1059">
          <cell r="E1059" t="str">
            <v>_</v>
          </cell>
        </row>
        <row r="1060">
          <cell r="E1060" t="str">
            <v>_</v>
          </cell>
        </row>
        <row r="1061">
          <cell r="E1061" t="str">
            <v>_</v>
          </cell>
        </row>
        <row r="1062">
          <cell r="E1062" t="str">
            <v>_</v>
          </cell>
        </row>
        <row r="1063">
          <cell r="E1063" t="str">
            <v>_</v>
          </cell>
        </row>
        <row r="1064">
          <cell r="E1064" t="str">
            <v>_</v>
          </cell>
        </row>
        <row r="1065">
          <cell r="E1065" t="str">
            <v>_</v>
          </cell>
        </row>
        <row r="1066">
          <cell r="E1066" t="str">
            <v>_</v>
          </cell>
        </row>
        <row r="1067">
          <cell r="E1067" t="str">
            <v>_</v>
          </cell>
        </row>
        <row r="1068">
          <cell r="E1068" t="str">
            <v>_</v>
          </cell>
        </row>
        <row r="1069">
          <cell r="E1069" t="str">
            <v>_</v>
          </cell>
        </row>
        <row r="1070">
          <cell r="E1070" t="str">
            <v>_</v>
          </cell>
        </row>
        <row r="1071">
          <cell r="E1071" t="str">
            <v>_</v>
          </cell>
        </row>
        <row r="1072">
          <cell r="E1072" t="str">
            <v>_</v>
          </cell>
        </row>
        <row r="1073">
          <cell r="E1073" t="str">
            <v>_</v>
          </cell>
        </row>
        <row r="1074">
          <cell r="E1074" t="str">
            <v>_</v>
          </cell>
        </row>
        <row r="1075">
          <cell r="E1075" t="str">
            <v>_</v>
          </cell>
        </row>
        <row r="1076">
          <cell r="E1076" t="str">
            <v>_</v>
          </cell>
        </row>
        <row r="1077">
          <cell r="E1077" t="str">
            <v>_</v>
          </cell>
        </row>
        <row r="1078">
          <cell r="E1078" t="str">
            <v>_</v>
          </cell>
        </row>
        <row r="1079">
          <cell r="E1079" t="str">
            <v>_</v>
          </cell>
        </row>
      </sheetData>
      <sheetData sheetId="1"/>
      <sheetData sheetId="2"/>
      <sheetData sheetId="3"/>
      <sheetData sheetId="4">
        <row r="10">
          <cell r="I10">
            <v>43</v>
          </cell>
          <cell r="J10">
            <v>6</v>
          </cell>
          <cell r="K10" t="str">
            <v>v0</v>
          </cell>
          <cell r="L10">
            <v>0</v>
          </cell>
          <cell r="M10">
            <v>54</v>
          </cell>
          <cell r="N10" t="str">
            <v/>
          </cell>
          <cell r="O10" t="str">
            <v/>
          </cell>
          <cell r="P10" t="str">
            <v/>
          </cell>
          <cell r="Q10" t="str">
            <v>1/6</v>
          </cell>
          <cell r="R10">
            <v>1</v>
          </cell>
        </row>
        <row r="11">
          <cell r="I11">
            <v>42</v>
          </cell>
          <cell r="J11">
            <v>5</v>
          </cell>
          <cell r="K11" t="str">
            <v>v0</v>
          </cell>
          <cell r="L11">
            <v>0</v>
          </cell>
          <cell r="M11">
            <v>53</v>
          </cell>
          <cell r="N11" t="str">
            <v/>
          </cell>
          <cell r="O11" t="str">
            <v/>
          </cell>
          <cell r="P11" t="str">
            <v/>
          </cell>
          <cell r="Q11" t="str">
            <v>1/5</v>
          </cell>
          <cell r="R11">
            <v>2</v>
          </cell>
        </row>
        <row r="12">
          <cell r="I12">
            <v>9</v>
          </cell>
          <cell r="J12">
            <v>2</v>
          </cell>
          <cell r="K12" t="str">
            <v>v74</v>
          </cell>
          <cell r="L12">
            <v>74</v>
          </cell>
          <cell r="M12">
            <v>7.36</v>
          </cell>
          <cell r="N12" t="str">
            <v>fin</v>
          </cell>
          <cell r="O12" t="str">
            <v/>
          </cell>
          <cell r="P12" t="str">
            <v xml:space="preserve">fin </v>
          </cell>
          <cell r="Q12" t="str">
            <v>1/2</v>
          </cell>
          <cell r="R12">
            <v>3</v>
          </cell>
        </row>
        <row r="13">
          <cell r="I13">
            <v>6</v>
          </cell>
          <cell r="J13">
            <v>1</v>
          </cell>
          <cell r="K13" t="str">
            <v>v43</v>
          </cell>
          <cell r="L13">
            <v>43</v>
          </cell>
          <cell r="M13">
            <v>7.23</v>
          </cell>
          <cell r="N13" t="str">
            <v>fin</v>
          </cell>
          <cell r="O13" t="str">
            <v>A</v>
          </cell>
          <cell r="P13" t="str">
            <v>finA</v>
          </cell>
          <cell r="Q13" t="str">
            <v>1/1</v>
          </cell>
          <cell r="R13">
            <v>4</v>
          </cell>
        </row>
        <row r="14">
          <cell r="I14">
            <v>27</v>
          </cell>
          <cell r="J14">
            <v>3</v>
          </cell>
          <cell r="K14" t="str">
            <v>v202</v>
          </cell>
          <cell r="L14">
            <v>202</v>
          </cell>
          <cell r="M14">
            <v>7.75</v>
          </cell>
          <cell r="N14" t="str">
            <v/>
          </cell>
          <cell r="O14" t="str">
            <v/>
          </cell>
          <cell r="P14" t="str">
            <v/>
          </cell>
          <cell r="Q14" t="str">
            <v>1/3</v>
          </cell>
          <cell r="R14">
            <v>5</v>
          </cell>
        </row>
        <row r="15">
          <cell r="I15">
            <v>41</v>
          </cell>
          <cell r="J15">
            <v>4</v>
          </cell>
          <cell r="K15" t="str">
            <v>v0</v>
          </cell>
          <cell r="L15">
            <v>0</v>
          </cell>
          <cell r="M15">
            <v>52</v>
          </cell>
          <cell r="N15" t="str">
            <v/>
          </cell>
          <cell r="O15" t="str">
            <v/>
          </cell>
          <cell r="P15" t="str">
            <v/>
          </cell>
          <cell r="Q15" t="str">
            <v>1/4</v>
          </cell>
          <cell r="R15">
            <v>6</v>
          </cell>
        </row>
        <row r="16">
          <cell r="I16">
            <v>4</v>
          </cell>
          <cell r="J16">
            <v>1</v>
          </cell>
          <cell r="K16" t="str">
            <v>v18</v>
          </cell>
          <cell r="L16">
            <v>18</v>
          </cell>
          <cell r="M16">
            <v>7.2013999999999996</v>
          </cell>
          <cell r="N16" t="str">
            <v>fin</v>
          </cell>
          <cell r="O16" t="str">
            <v>A</v>
          </cell>
          <cell r="P16" t="str">
            <v>finA</v>
          </cell>
          <cell r="Q16" t="str">
            <v>2/1</v>
          </cell>
          <cell r="R16">
            <v>1</v>
          </cell>
        </row>
        <row r="17">
          <cell r="I17">
            <v>28</v>
          </cell>
          <cell r="J17">
            <v>5</v>
          </cell>
          <cell r="K17" t="str">
            <v>v39</v>
          </cell>
          <cell r="L17">
            <v>39</v>
          </cell>
          <cell r="M17">
            <v>7.8</v>
          </cell>
          <cell r="N17" t="str">
            <v/>
          </cell>
          <cell r="O17" t="str">
            <v/>
          </cell>
          <cell r="P17" t="str">
            <v/>
          </cell>
          <cell r="Q17" t="str">
            <v>2/5</v>
          </cell>
          <cell r="R17">
            <v>2</v>
          </cell>
        </row>
        <row r="18">
          <cell r="I18">
            <v>16</v>
          </cell>
          <cell r="J18">
            <v>3</v>
          </cell>
          <cell r="K18" t="str">
            <v>v70</v>
          </cell>
          <cell r="L18">
            <v>70</v>
          </cell>
          <cell r="M18">
            <v>7.5793999999999997</v>
          </cell>
          <cell r="N18" t="str">
            <v/>
          </cell>
          <cell r="O18" t="str">
            <v/>
          </cell>
          <cell r="P18" t="str">
            <v/>
          </cell>
          <cell r="Q18" t="str">
            <v>2/3</v>
          </cell>
          <cell r="R18">
            <v>3</v>
          </cell>
        </row>
        <row r="19">
          <cell r="I19">
            <v>14</v>
          </cell>
          <cell r="J19">
            <v>2</v>
          </cell>
          <cell r="K19" t="str">
            <v>v88</v>
          </cell>
          <cell r="L19">
            <v>88</v>
          </cell>
          <cell r="M19">
            <v>7.4554</v>
          </cell>
          <cell r="N19" t="str">
            <v/>
          </cell>
          <cell r="O19" t="str">
            <v/>
          </cell>
          <cell r="P19" t="str">
            <v/>
          </cell>
          <cell r="Q19" t="str">
            <v>2/2</v>
          </cell>
          <cell r="R19">
            <v>4</v>
          </cell>
        </row>
        <row r="20">
          <cell r="I20">
            <v>39</v>
          </cell>
          <cell r="J20">
            <v>6</v>
          </cell>
          <cell r="K20" t="str">
            <v>v193</v>
          </cell>
          <cell r="L20">
            <v>193</v>
          </cell>
          <cell r="M20">
            <v>8.15</v>
          </cell>
          <cell r="N20" t="str">
            <v/>
          </cell>
          <cell r="O20" t="str">
            <v/>
          </cell>
          <cell r="P20" t="str">
            <v/>
          </cell>
          <cell r="Q20" t="str">
            <v>2/6</v>
          </cell>
          <cell r="R20">
            <v>5</v>
          </cell>
        </row>
        <row r="21">
          <cell r="I21">
            <v>24</v>
          </cell>
          <cell r="J21">
            <v>4</v>
          </cell>
          <cell r="K21" t="str">
            <v>v76</v>
          </cell>
          <cell r="L21">
            <v>76</v>
          </cell>
          <cell r="M21">
            <v>7.71</v>
          </cell>
          <cell r="N21" t="str">
            <v/>
          </cell>
          <cell r="O21" t="str">
            <v/>
          </cell>
          <cell r="P21" t="str">
            <v/>
          </cell>
          <cell r="Q21" t="str">
            <v>2/4</v>
          </cell>
          <cell r="R21">
            <v>6</v>
          </cell>
        </row>
        <row r="22">
          <cell r="I22">
            <v>11</v>
          </cell>
          <cell r="J22">
            <v>1</v>
          </cell>
          <cell r="K22" t="str">
            <v>v55</v>
          </cell>
          <cell r="L22">
            <v>55</v>
          </cell>
          <cell r="M22">
            <v>7.4377000000000004</v>
          </cell>
          <cell r="N22" t="str">
            <v>fin</v>
          </cell>
          <cell r="O22" t="str">
            <v/>
          </cell>
          <cell r="P22" t="str">
            <v xml:space="preserve">fin </v>
          </cell>
          <cell r="Q22" t="str">
            <v>3/1</v>
          </cell>
          <cell r="R22">
            <v>1</v>
          </cell>
        </row>
        <row r="23">
          <cell r="I23">
            <v>31</v>
          </cell>
          <cell r="J23">
            <v>4</v>
          </cell>
          <cell r="K23" t="str">
            <v>v99</v>
          </cell>
          <cell r="L23">
            <v>99</v>
          </cell>
          <cell r="M23">
            <v>7.85</v>
          </cell>
          <cell r="N23" t="str">
            <v/>
          </cell>
          <cell r="O23" t="str">
            <v/>
          </cell>
          <cell r="P23" t="str">
            <v/>
          </cell>
          <cell r="Q23" t="str">
            <v>3/4</v>
          </cell>
          <cell r="R23">
            <v>2</v>
          </cell>
        </row>
        <row r="24">
          <cell r="I24">
            <v>12</v>
          </cell>
          <cell r="J24">
            <v>2</v>
          </cell>
          <cell r="K24" t="str">
            <v>v16</v>
          </cell>
          <cell r="L24">
            <v>16</v>
          </cell>
          <cell r="M24">
            <v>7.45</v>
          </cell>
          <cell r="N24" t="str">
            <v>fin</v>
          </cell>
          <cell r="O24" t="str">
            <v/>
          </cell>
          <cell r="P24" t="str">
            <v xml:space="preserve">fin </v>
          </cell>
          <cell r="Q24" t="str">
            <v>3/2</v>
          </cell>
          <cell r="R24">
            <v>3</v>
          </cell>
        </row>
        <row r="25">
          <cell r="I25">
            <v>13</v>
          </cell>
          <cell r="J25">
            <v>3</v>
          </cell>
          <cell r="K25" t="str">
            <v>v181</v>
          </cell>
          <cell r="L25">
            <v>181</v>
          </cell>
          <cell r="M25">
            <v>7.4537000000000004</v>
          </cell>
          <cell r="N25" t="str">
            <v/>
          </cell>
          <cell r="O25" t="str">
            <v/>
          </cell>
          <cell r="P25" t="str">
            <v/>
          </cell>
          <cell r="Q25" t="str">
            <v>3/3</v>
          </cell>
          <cell r="R25">
            <v>4</v>
          </cell>
        </row>
        <row r="26">
          <cell r="I26">
            <v>32</v>
          </cell>
          <cell r="J26">
            <v>5</v>
          </cell>
          <cell r="K26" t="str">
            <v>v37</v>
          </cell>
          <cell r="L26">
            <v>37</v>
          </cell>
          <cell r="M26">
            <v>7.87</v>
          </cell>
          <cell r="N26" t="str">
            <v/>
          </cell>
          <cell r="O26" t="str">
            <v/>
          </cell>
          <cell r="P26" t="str">
            <v/>
          </cell>
          <cell r="Q26" t="str">
            <v>3/5</v>
          </cell>
          <cell r="R26">
            <v>5</v>
          </cell>
        </row>
        <row r="27">
          <cell r="I27">
            <v>40</v>
          </cell>
          <cell r="J27">
            <v>6</v>
          </cell>
          <cell r="K27" t="str">
            <v>v0</v>
          </cell>
          <cell r="L27">
            <v>0</v>
          </cell>
          <cell r="M27">
            <v>51</v>
          </cell>
          <cell r="N27" t="str">
            <v/>
          </cell>
          <cell r="O27" t="str">
            <v/>
          </cell>
          <cell r="P27" t="str">
            <v/>
          </cell>
          <cell r="Q27" t="str">
            <v>3/6</v>
          </cell>
          <cell r="R27">
            <v>6</v>
          </cell>
        </row>
        <row r="28">
          <cell r="I28">
            <v>37</v>
          </cell>
          <cell r="J28">
            <v>5</v>
          </cell>
          <cell r="K28" t="str">
            <v>v506</v>
          </cell>
          <cell r="L28">
            <v>506</v>
          </cell>
          <cell r="M28">
            <v>8.02</v>
          </cell>
          <cell r="N28" t="str">
            <v/>
          </cell>
          <cell r="O28" t="str">
            <v/>
          </cell>
          <cell r="P28" t="str">
            <v/>
          </cell>
          <cell r="Q28" t="str">
            <v>4/5</v>
          </cell>
          <cell r="R28">
            <v>1</v>
          </cell>
        </row>
        <row r="29">
          <cell r="I29">
            <v>38</v>
          </cell>
          <cell r="J29">
            <v>6</v>
          </cell>
          <cell r="K29" t="str">
            <v>v14</v>
          </cell>
          <cell r="L29">
            <v>14</v>
          </cell>
          <cell r="M29">
            <v>8.07</v>
          </cell>
          <cell r="N29" t="str">
            <v/>
          </cell>
          <cell r="O29" t="str">
            <v/>
          </cell>
          <cell r="P29" t="str">
            <v/>
          </cell>
          <cell r="Q29" t="str">
            <v>4/6</v>
          </cell>
          <cell r="R29">
            <v>2</v>
          </cell>
        </row>
        <row r="30">
          <cell r="I30">
            <v>23</v>
          </cell>
          <cell r="J30">
            <v>4</v>
          </cell>
          <cell r="K30" t="str">
            <v>v35</v>
          </cell>
          <cell r="L30">
            <v>35</v>
          </cell>
          <cell r="M30">
            <v>7.67</v>
          </cell>
          <cell r="N30" t="str">
            <v/>
          </cell>
          <cell r="O30" t="str">
            <v/>
          </cell>
          <cell r="P30" t="str">
            <v/>
          </cell>
          <cell r="Q30" t="str">
            <v>4/4</v>
          </cell>
          <cell r="R30">
            <v>3</v>
          </cell>
        </row>
        <row r="31">
          <cell r="I31">
            <v>3</v>
          </cell>
          <cell r="J31">
            <v>1</v>
          </cell>
          <cell r="K31" t="str">
            <v>v100</v>
          </cell>
          <cell r="L31">
            <v>100</v>
          </cell>
          <cell r="M31">
            <v>7.17</v>
          </cell>
          <cell r="N31" t="str">
            <v>fin</v>
          </cell>
          <cell r="O31" t="str">
            <v>A</v>
          </cell>
          <cell r="P31" t="str">
            <v>finA</v>
          </cell>
          <cell r="Q31" t="str">
            <v>4/1</v>
          </cell>
          <cell r="R31">
            <v>4</v>
          </cell>
        </row>
        <row r="32">
          <cell r="I32">
            <v>15</v>
          </cell>
          <cell r="J32">
            <v>2</v>
          </cell>
          <cell r="K32" t="str">
            <v>v54</v>
          </cell>
          <cell r="L32">
            <v>54</v>
          </cell>
          <cell r="M32">
            <v>7.4589999999999996</v>
          </cell>
          <cell r="N32" t="str">
            <v/>
          </cell>
          <cell r="O32" t="str">
            <v/>
          </cell>
          <cell r="P32" t="str">
            <v/>
          </cell>
          <cell r="Q32" t="str">
            <v>4/2</v>
          </cell>
          <cell r="R32">
            <v>5</v>
          </cell>
        </row>
        <row r="33">
          <cell r="I33">
            <v>20</v>
          </cell>
          <cell r="J33">
            <v>3</v>
          </cell>
          <cell r="K33" t="str">
            <v>v206</v>
          </cell>
          <cell r="L33">
            <v>206</v>
          </cell>
          <cell r="M33">
            <v>7.62</v>
          </cell>
          <cell r="N33" t="str">
            <v/>
          </cell>
          <cell r="O33" t="str">
            <v/>
          </cell>
          <cell r="P33" t="str">
            <v/>
          </cell>
          <cell r="Q33" t="str">
            <v>4/3</v>
          </cell>
          <cell r="R33">
            <v>6</v>
          </cell>
        </row>
        <row r="34">
          <cell r="I34">
            <v>5</v>
          </cell>
          <cell r="J34">
            <v>2</v>
          </cell>
          <cell r="K34" t="str">
            <v>v13</v>
          </cell>
          <cell r="L34">
            <v>13</v>
          </cell>
          <cell r="M34">
            <v>7.21</v>
          </cell>
          <cell r="N34" t="str">
            <v>fin</v>
          </cell>
          <cell r="O34" t="str">
            <v>A</v>
          </cell>
          <cell r="P34" t="str">
            <v>finA</v>
          </cell>
          <cell r="Q34" t="str">
            <v>5/2</v>
          </cell>
          <cell r="R34">
            <v>1</v>
          </cell>
        </row>
        <row r="35">
          <cell r="I35">
            <v>22</v>
          </cell>
          <cell r="J35">
            <v>4</v>
          </cell>
          <cell r="K35" t="str">
            <v>v33</v>
          </cell>
          <cell r="L35">
            <v>33</v>
          </cell>
          <cell r="M35">
            <v>7.64</v>
          </cell>
          <cell r="N35" t="str">
            <v/>
          </cell>
          <cell r="O35" t="str">
            <v/>
          </cell>
          <cell r="P35" t="str">
            <v/>
          </cell>
          <cell r="Q35" t="str">
            <v>5/4</v>
          </cell>
          <cell r="R35">
            <v>2</v>
          </cell>
          <cell r="V35">
            <v>6</v>
          </cell>
          <cell r="W35" t="str">
            <v>v43</v>
          </cell>
          <cell r="X35" t="str">
            <v>Svajūnas Kubilius</v>
          </cell>
          <cell r="Y35" t="str">
            <v>1992-11-07</v>
          </cell>
          <cell r="Z35" t="str">
            <v>Panevėžys</v>
          </cell>
          <cell r="AA35">
            <v>7.23</v>
          </cell>
          <cell r="AB35">
            <v>7.25</v>
          </cell>
          <cell r="AC35">
            <v>7.23</v>
          </cell>
          <cell r="AD35" t="str">
            <v>I A</v>
          </cell>
          <cell r="AE35">
            <v>43</v>
          </cell>
        </row>
        <row r="36">
          <cell r="I36">
            <v>1</v>
          </cell>
          <cell r="J36">
            <v>1</v>
          </cell>
          <cell r="K36" t="str">
            <v>v50</v>
          </cell>
          <cell r="L36">
            <v>50</v>
          </cell>
          <cell r="M36">
            <v>7.12</v>
          </cell>
          <cell r="N36" t="str">
            <v>fin</v>
          </cell>
          <cell r="O36" t="str">
            <v>A</v>
          </cell>
          <cell r="P36" t="str">
            <v>finA</v>
          </cell>
          <cell r="Q36" t="str">
            <v>5/1</v>
          </cell>
          <cell r="R36">
            <v>3</v>
          </cell>
          <cell r="V36">
            <v>3</v>
          </cell>
          <cell r="W36" t="str">
            <v>v18</v>
          </cell>
          <cell r="X36" t="str">
            <v>Vainius Mieliauskas</v>
          </cell>
          <cell r="Y36" t="str">
            <v>1992-05-17</v>
          </cell>
          <cell r="Z36" t="str">
            <v>Kaunas 1</v>
          </cell>
          <cell r="AA36">
            <v>7.2013999999999996</v>
          </cell>
          <cell r="AB36">
            <v>7.11</v>
          </cell>
          <cell r="AC36">
            <v>7.11</v>
          </cell>
          <cell r="AD36" t="str">
            <v>I A</v>
          </cell>
          <cell r="AE36">
            <v>18</v>
          </cell>
        </row>
        <row r="37">
          <cell r="I37">
            <v>17</v>
          </cell>
          <cell r="J37">
            <v>3</v>
          </cell>
          <cell r="K37" t="str">
            <v>v494</v>
          </cell>
          <cell r="L37">
            <v>494</v>
          </cell>
          <cell r="M37">
            <v>7.58</v>
          </cell>
          <cell r="N37" t="str">
            <v/>
          </cell>
          <cell r="O37" t="str">
            <v/>
          </cell>
          <cell r="P37" t="str">
            <v/>
          </cell>
          <cell r="Q37" t="str">
            <v>5/3</v>
          </cell>
          <cell r="R37">
            <v>4</v>
          </cell>
          <cell r="V37">
            <v>2</v>
          </cell>
          <cell r="W37" t="str">
            <v>v50</v>
          </cell>
          <cell r="X37" t="str">
            <v>Domantas Žalga</v>
          </cell>
          <cell r="Y37" t="str">
            <v>1993-03-24</v>
          </cell>
          <cell r="Z37" t="str">
            <v>Panevėžys</v>
          </cell>
          <cell r="AA37">
            <v>7.12</v>
          </cell>
          <cell r="AB37">
            <v>7.09</v>
          </cell>
          <cell r="AC37">
            <v>7.09</v>
          </cell>
          <cell r="AD37" t="str">
            <v>I A</v>
          </cell>
          <cell r="AE37">
            <v>50</v>
          </cell>
        </row>
        <row r="38">
          <cell r="I38">
            <v>35</v>
          </cell>
          <cell r="J38">
            <v>6</v>
          </cell>
          <cell r="K38" t="str">
            <v>v30</v>
          </cell>
          <cell r="L38">
            <v>30</v>
          </cell>
          <cell r="M38">
            <v>7.97</v>
          </cell>
          <cell r="N38" t="str">
            <v/>
          </cell>
          <cell r="O38" t="str">
            <v/>
          </cell>
          <cell r="P38" t="str">
            <v/>
          </cell>
          <cell r="Q38" t="str">
            <v>5/6</v>
          </cell>
          <cell r="R38">
            <v>5</v>
          </cell>
          <cell r="V38">
            <v>4</v>
          </cell>
          <cell r="W38" t="str">
            <v>v6</v>
          </cell>
          <cell r="X38" t="str">
            <v>Kostas Skrabulis</v>
          </cell>
          <cell r="Y38" t="str">
            <v>1992-08-04</v>
          </cell>
          <cell r="Z38" t="str">
            <v>Vilnius 1</v>
          </cell>
          <cell r="AA38">
            <v>7.15</v>
          </cell>
          <cell r="AB38">
            <v>7.13</v>
          </cell>
          <cell r="AC38">
            <v>7.13</v>
          </cell>
          <cell r="AD38" t="str">
            <v>I A</v>
          </cell>
          <cell r="AE38">
            <v>6</v>
          </cell>
        </row>
        <row r="39">
          <cell r="I39">
            <v>26</v>
          </cell>
          <cell r="J39">
            <v>5</v>
          </cell>
          <cell r="K39" t="str">
            <v>v179</v>
          </cell>
          <cell r="L39">
            <v>179</v>
          </cell>
          <cell r="M39">
            <v>7.74</v>
          </cell>
          <cell r="N39" t="str">
            <v/>
          </cell>
          <cell r="O39" t="str">
            <v/>
          </cell>
          <cell r="P39" t="str">
            <v/>
          </cell>
          <cell r="Q39" t="str">
            <v>5/5</v>
          </cell>
          <cell r="R39">
            <v>6</v>
          </cell>
          <cell r="V39">
            <v>1</v>
          </cell>
          <cell r="W39" t="str">
            <v>v100</v>
          </cell>
          <cell r="X39" t="str">
            <v>Matas Galdikas</v>
          </cell>
          <cell r="Y39" t="str">
            <v>1992-02-21</v>
          </cell>
          <cell r="Z39" t="str">
            <v>Plungė</v>
          </cell>
          <cell r="AA39">
            <v>7.17</v>
          </cell>
          <cell r="AB39">
            <v>7.07</v>
          </cell>
          <cell r="AC39">
            <v>7.07</v>
          </cell>
          <cell r="AD39" t="str">
            <v>I A</v>
          </cell>
          <cell r="AE39">
            <v>100</v>
          </cell>
        </row>
        <row r="40">
          <cell r="I40">
            <v>44</v>
          </cell>
          <cell r="J40">
            <v>4</v>
          </cell>
          <cell r="K40" t="str">
            <v>v12</v>
          </cell>
          <cell r="L40">
            <v>12</v>
          </cell>
          <cell r="M40">
            <v>55</v>
          </cell>
          <cell r="N40" t="str">
            <v/>
          </cell>
          <cell r="O40" t="str">
            <v/>
          </cell>
          <cell r="P40" t="str">
            <v/>
          </cell>
          <cell r="Q40" t="str">
            <v>6/4</v>
          </cell>
          <cell r="R40">
            <v>1</v>
          </cell>
          <cell r="V40">
            <v>5</v>
          </cell>
          <cell r="W40" t="str">
            <v>v13</v>
          </cell>
          <cell r="X40" t="str">
            <v>Žilvinas Mitrikevičius</v>
          </cell>
          <cell r="Y40">
            <v>33711</v>
          </cell>
          <cell r="Z40" t="str">
            <v>Kaunas 1</v>
          </cell>
          <cell r="AA40">
            <v>7.21</v>
          </cell>
          <cell r="AB40">
            <v>7.19</v>
          </cell>
          <cell r="AC40">
            <v>7.19</v>
          </cell>
          <cell r="AD40" t="str">
            <v>I A</v>
          </cell>
          <cell r="AE40">
            <v>13</v>
          </cell>
        </row>
        <row r="41">
          <cell r="I41">
            <v>44</v>
          </cell>
          <cell r="J41">
            <v>4</v>
          </cell>
          <cell r="K41" t="str">
            <v>v125</v>
          </cell>
          <cell r="L41">
            <v>125</v>
          </cell>
          <cell r="M41">
            <v>55</v>
          </cell>
          <cell r="N41" t="str">
            <v/>
          </cell>
          <cell r="O41" t="str">
            <v/>
          </cell>
          <cell r="P41" t="str">
            <v/>
          </cell>
          <cell r="Q41" t="str">
            <v>6/4</v>
          </cell>
          <cell r="R41">
            <v>2</v>
          </cell>
        </row>
        <row r="42">
          <cell r="I42">
            <v>7</v>
          </cell>
          <cell r="J42">
            <v>1</v>
          </cell>
          <cell r="K42" t="str">
            <v>v46</v>
          </cell>
          <cell r="L42">
            <v>46</v>
          </cell>
          <cell r="M42">
            <v>7.32</v>
          </cell>
          <cell r="N42" t="str">
            <v>fin</v>
          </cell>
          <cell r="O42" t="str">
            <v/>
          </cell>
          <cell r="P42" t="str">
            <v xml:space="preserve">fin </v>
          </cell>
          <cell r="Q42" t="str">
            <v>6/1</v>
          </cell>
          <cell r="R42">
            <v>3</v>
          </cell>
          <cell r="V42">
            <v>11</v>
          </cell>
          <cell r="W42" t="str">
            <v>v16</v>
          </cell>
          <cell r="X42" t="str">
            <v>Martynas Kulikauskas</v>
          </cell>
          <cell r="Y42">
            <v>34042</v>
          </cell>
          <cell r="Z42" t="str">
            <v>Kaunas 1</v>
          </cell>
          <cell r="AA42">
            <v>7.45</v>
          </cell>
          <cell r="AB42">
            <v>7.47</v>
          </cell>
          <cell r="AC42">
            <v>7.45</v>
          </cell>
          <cell r="AD42" t="str">
            <v>III A</v>
          </cell>
          <cell r="AE42">
            <v>16</v>
          </cell>
        </row>
        <row r="43">
          <cell r="I43">
            <v>33</v>
          </cell>
          <cell r="J43">
            <v>3</v>
          </cell>
          <cell r="K43" t="str">
            <v>v389</v>
          </cell>
          <cell r="L43">
            <v>389</v>
          </cell>
          <cell r="M43">
            <v>7.91</v>
          </cell>
          <cell r="N43" t="str">
            <v/>
          </cell>
          <cell r="O43" t="str">
            <v/>
          </cell>
          <cell r="P43" t="str">
            <v/>
          </cell>
          <cell r="Q43" t="str">
            <v>6/3</v>
          </cell>
          <cell r="R43">
            <v>4</v>
          </cell>
          <cell r="V43">
            <v>10</v>
          </cell>
          <cell r="W43" t="str">
            <v>v205</v>
          </cell>
          <cell r="X43" t="str">
            <v>Jonas Burčikas</v>
          </cell>
          <cell r="Y43">
            <v>33770</v>
          </cell>
          <cell r="Z43" t="str">
            <v>Biržai</v>
          </cell>
          <cell r="AA43">
            <v>7.4318999999999997</v>
          </cell>
          <cell r="AB43">
            <v>7.46</v>
          </cell>
          <cell r="AC43">
            <v>7.4318999999999997</v>
          </cell>
          <cell r="AD43" t="str">
            <v>II A</v>
          </cell>
          <cell r="AE43">
            <v>205</v>
          </cell>
        </row>
        <row r="44">
          <cell r="I44">
            <v>10</v>
          </cell>
          <cell r="J44">
            <v>2</v>
          </cell>
          <cell r="K44" t="str">
            <v>v205</v>
          </cell>
          <cell r="L44">
            <v>205</v>
          </cell>
          <cell r="M44">
            <v>7.4318999999999997</v>
          </cell>
          <cell r="N44" t="str">
            <v>fin</v>
          </cell>
          <cell r="O44" t="str">
            <v/>
          </cell>
          <cell r="P44" t="str">
            <v xml:space="preserve">fin </v>
          </cell>
          <cell r="Q44" t="str">
            <v>6/2</v>
          </cell>
          <cell r="R44">
            <v>5</v>
          </cell>
          <cell r="V44">
            <v>7</v>
          </cell>
          <cell r="W44" t="str">
            <v>v46</v>
          </cell>
          <cell r="X44" t="str">
            <v>Giedrius Breivė</v>
          </cell>
          <cell r="Y44" t="str">
            <v>1992-05-13</v>
          </cell>
          <cell r="Z44" t="str">
            <v>Panevėžys</v>
          </cell>
          <cell r="AA44">
            <v>7.32</v>
          </cell>
          <cell r="AB44">
            <v>7.26</v>
          </cell>
          <cell r="AC44">
            <v>7.26</v>
          </cell>
          <cell r="AD44" t="str">
            <v>II A</v>
          </cell>
          <cell r="AE44">
            <v>46</v>
          </cell>
        </row>
        <row r="45">
          <cell r="I45">
            <v>44</v>
          </cell>
          <cell r="J45">
            <v>4</v>
          </cell>
          <cell r="K45" t="str">
            <v>v0</v>
          </cell>
          <cell r="L45">
            <v>0</v>
          </cell>
          <cell r="M45">
            <v>55</v>
          </cell>
          <cell r="N45" t="str">
            <v/>
          </cell>
          <cell r="O45" t="str">
            <v/>
          </cell>
          <cell r="P45" t="str">
            <v/>
          </cell>
          <cell r="Q45" t="str">
            <v>6/4</v>
          </cell>
          <cell r="R45">
            <v>6</v>
          </cell>
          <cell r="V45">
            <v>9</v>
          </cell>
          <cell r="W45" t="str">
            <v>v45</v>
          </cell>
          <cell r="X45" t="str">
            <v>Paulius Medutis</v>
          </cell>
          <cell r="Y45" t="str">
            <v>1992-09-14</v>
          </cell>
          <cell r="Z45" t="str">
            <v>Panevėžys</v>
          </cell>
          <cell r="AA45">
            <v>7.34</v>
          </cell>
          <cell r="AB45">
            <v>7.37</v>
          </cell>
          <cell r="AC45">
            <v>7.34</v>
          </cell>
          <cell r="AD45" t="str">
            <v>II A</v>
          </cell>
          <cell r="AE45">
            <v>45</v>
          </cell>
        </row>
        <row r="46">
          <cell r="I46">
            <v>29</v>
          </cell>
          <cell r="J46">
            <v>4</v>
          </cell>
          <cell r="K46" t="str">
            <v>v501</v>
          </cell>
          <cell r="L46">
            <v>501</v>
          </cell>
          <cell r="M46">
            <v>7.83</v>
          </cell>
          <cell r="N46" t="str">
            <v/>
          </cell>
          <cell r="O46" t="str">
            <v/>
          </cell>
          <cell r="P46" t="str">
            <v/>
          </cell>
          <cell r="Q46" t="str">
            <v>7/4</v>
          </cell>
          <cell r="R46">
            <v>1</v>
          </cell>
          <cell r="V46">
            <v>8</v>
          </cell>
          <cell r="W46" t="str">
            <v>v74</v>
          </cell>
          <cell r="X46" t="str">
            <v>Mantvydas Saikavičius</v>
          </cell>
          <cell r="Y46">
            <v>33773</v>
          </cell>
          <cell r="Z46" t="str">
            <v>Kelmė</v>
          </cell>
          <cell r="AA46">
            <v>7.36</v>
          </cell>
          <cell r="AB46">
            <v>7.33</v>
          </cell>
          <cell r="AC46">
            <v>7.33</v>
          </cell>
          <cell r="AD46" t="str">
            <v>II A</v>
          </cell>
          <cell r="AE46">
            <v>74</v>
          </cell>
        </row>
        <row r="47">
          <cell r="I47">
            <v>30</v>
          </cell>
          <cell r="J47">
            <v>5</v>
          </cell>
          <cell r="K47" t="str">
            <v>v226</v>
          </cell>
          <cell r="L47">
            <v>226</v>
          </cell>
          <cell r="M47">
            <v>7.84</v>
          </cell>
          <cell r="N47" t="str">
            <v/>
          </cell>
          <cell r="O47" t="str">
            <v/>
          </cell>
          <cell r="P47" t="str">
            <v/>
          </cell>
          <cell r="Q47" t="str">
            <v>7/5</v>
          </cell>
          <cell r="R47">
            <v>2</v>
          </cell>
          <cell r="V47">
            <v>11</v>
          </cell>
          <cell r="W47" t="str">
            <v>v55</v>
          </cell>
          <cell r="X47" t="str">
            <v>Marius Bagdonas</v>
          </cell>
          <cell r="Y47" t="str">
            <v>1993-06-05</v>
          </cell>
          <cell r="Z47" t="str">
            <v>Alytus</v>
          </cell>
          <cell r="AA47">
            <v>7.4377000000000004</v>
          </cell>
          <cell r="AB47">
            <v>7.47</v>
          </cell>
          <cell r="AC47">
            <v>7.4377000000000004</v>
          </cell>
          <cell r="AD47" t="str">
            <v>II A</v>
          </cell>
          <cell r="AE47">
            <v>55</v>
          </cell>
        </row>
        <row r="48">
          <cell r="I48">
            <v>2</v>
          </cell>
          <cell r="J48">
            <v>1</v>
          </cell>
          <cell r="K48" t="str">
            <v>v6</v>
          </cell>
          <cell r="L48">
            <v>6</v>
          </cell>
          <cell r="M48">
            <v>7.15</v>
          </cell>
          <cell r="N48" t="str">
            <v>fin</v>
          </cell>
          <cell r="O48" t="str">
            <v>A</v>
          </cell>
          <cell r="P48" t="str">
            <v>finA</v>
          </cell>
          <cell r="Q48" t="str">
            <v>7/1</v>
          </cell>
          <cell r="R48">
            <v>3</v>
          </cell>
        </row>
        <row r="49">
          <cell r="I49">
            <v>8</v>
          </cell>
          <cell r="J49">
            <v>2</v>
          </cell>
          <cell r="K49" t="str">
            <v>v45</v>
          </cell>
          <cell r="L49">
            <v>45</v>
          </cell>
          <cell r="M49">
            <v>7.34</v>
          </cell>
          <cell r="N49" t="str">
            <v>fin</v>
          </cell>
          <cell r="O49" t="str">
            <v/>
          </cell>
          <cell r="P49" t="str">
            <v xml:space="preserve">fin </v>
          </cell>
          <cell r="Q49" t="str">
            <v>7/2</v>
          </cell>
          <cell r="R49">
            <v>4</v>
          </cell>
        </row>
        <row r="50">
          <cell r="I50">
            <v>25</v>
          </cell>
          <cell r="J50">
            <v>3</v>
          </cell>
          <cell r="K50" t="str">
            <v>v190</v>
          </cell>
          <cell r="L50">
            <v>190</v>
          </cell>
          <cell r="M50">
            <v>7.72</v>
          </cell>
          <cell r="N50" t="str">
            <v/>
          </cell>
          <cell r="O50" t="str">
            <v/>
          </cell>
          <cell r="P50" t="str">
            <v/>
          </cell>
          <cell r="Q50" t="str">
            <v>7/3</v>
          </cell>
          <cell r="R50">
            <v>5</v>
          </cell>
        </row>
        <row r="51">
          <cell r="I51">
            <v>44</v>
          </cell>
          <cell r="J51">
            <v>6</v>
          </cell>
          <cell r="K51" t="str">
            <v>v0</v>
          </cell>
          <cell r="L51">
            <v>0</v>
          </cell>
          <cell r="M51">
            <v>55</v>
          </cell>
          <cell r="N51" t="str">
            <v/>
          </cell>
          <cell r="O51" t="str">
            <v/>
          </cell>
          <cell r="P51" t="str">
            <v/>
          </cell>
          <cell r="Q51" t="str">
            <v>7/6</v>
          </cell>
          <cell r="R51">
            <v>6</v>
          </cell>
        </row>
        <row r="52">
          <cell r="I52">
            <v>18</v>
          </cell>
          <cell r="J52">
            <v>1</v>
          </cell>
          <cell r="K52" t="str">
            <v>v25</v>
          </cell>
          <cell r="L52">
            <v>25</v>
          </cell>
          <cell r="M52">
            <v>7.59</v>
          </cell>
          <cell r="N52" t="str">
            <v/>
          </cell>
          <cell r="O52" t="str">
            <v/>
          </cell>
          <cell r="P52" t="str">
            <v/>
          </cell>
          <cell r="Q52" t="str">
            <v>8/1</v>
          </cell>
          <cell r="R52">
            <v>1</v>
          </cell>
        </row>
        <row r="53">
          <cell r="I53">
            <v>19</v>
          </cell>
          <cell r="J53">
            <v>2</v>
          </cell>
          <cell r="K53" t="str">
            <v>v196</v>
          </cell>
          <cell r="L53">
            <v>196</v>
          </cell>
          <cell r="M53">
            <v>7.6181999999999999</v>
          </cell>
          <cell r="N53" t="str">
            <v/>
          </cell>
          <cell r="O53" t="str">
            <v/>
          </cell>
          <cell r="P53" t="str">
            <v/>
          </cell>
          <cell r="Q53" t="str">
            <v>8/2</v>
          </cell>
          <cell r="R53">
            <v>2</v>
          </cell>
        </row>
        <row r="54">
          <cell r="I54">
            <v>36</v>
          </cell>
          <cell r="J54">
            <v>5</v>
          </cell>
          <cell r="K54" t="str">
            <v>v198</v>
          </cell>
          <cell r="L54">
            <v>198</v>
          </cell>
          <cell r="M54">
            <v>7.99</v>
          </cell>
          <cell r="N54" t="str">
            <v/>
          </cell>
          <cell r="O54" t="str">
            <v/>
          </cell>
          <cell r="P54" t="str">
            <v/>
          </cell>
          <cell r="Q54" t="str">
            <v>8/5</v>
          </cell>
          <cell r="R54">
            <v>3</v>
          </cell>
          <cell r="AF54">
            <v>6.5</v>
          </cell>
          <cell r="AG54" t="str">
            <v>TSM</v>
          </cell>
        </row>
        <row r="55">
          <cell r="I55">
            <v>34</v>
          </cell>
          <cell r="J55">
            <v>4</v>
          </cell>
          <cell r="K55" t="str">
            <v>v109</v>
          </cell>
          <cell r="L55">
            <v>109</v>
          </cell>
          <cell r="M55">
            <v>7.94</v>
          </cell>
          <cell r="N55" t="str">
            <v/>
          </cell>
          <cell r="O55" t="str">
            <v/>
          </cell>
          <cell r="P55" t="str">
            <v/>
          </cell>
          <cell r="Q55" t="str">
            <v>8/4</v>
          </cell>
          <cell r="R55">
            <v>4</v>
          </cell>
          <cell r="AF55">
            <v>6.71</v>
          </cell>
          <cell r="AG55" t="str">
            <v>SM</v>
          </cell>
        </row>
        <row r="56">
          <cell r="I56">
            <v>21</v>
          </cell>
          <cell r="J56">
            <v>3</v>
          </cell>
          <cell r="K56" t="str">
            <v>v158</v>
          </cell>
          <cell r="L56">
            <v>158</v>
          </cell>
          <cell r="M56">
            <v>7.6302000000000003</v>
          </cell>
          <cell r="N56" t="str">
            <v/>
          </cell>
          <cell r="O56" t="str">
            <v/>
          </cell>
          <cell r="P56" t="str">
            <v/>
          </cell>
          <cell r="Q56" t="str">
            <v>8/3</v>
          </cell>
          <cell r="R56">
            <v>5</v>
          </cell>
          <cell r="AF56">
            <v>6.85</v>
          </cell>
          <cell r="AG56" t="str">
            <v>KSM</v>
          </cell>
        </row>
        <row r="57">
          <cell r="I57">
            <v>44</v>
          </cell>
          <cell r="J57">
            <v>6</v>
          </cell>
          <cell r="K57" t="str">
            <v>v0</v>
          </cell>
          <cell r="L57">
            <v>0</v>
          </cell>
          <cell r="M57">
            <v>55</v>
          </cell>
          <cell r="N57" t="str">
            <v/>
          </cell>
          <cell r="O57" t="str">
            <v/>
          </cell>
          <cell r="P57" t="str">
            <v/>
          </cell>
          <cell r="Q57" t="str">
            <v>8/6</v>
          </cell>
          <cell r="R57">
            <v>6</v>
          </cell>
          <cell r="AF57">
            <v>7.06</v>
          </cell>
          <cell r="AG57" t="str">
            <v>I A</v>
          </cell>
        </row>
        <row r="58">
          <cell r="I58">
            <v>44</v>
          </cell>
          <cell r="J58">
            <v>1</v>
          </cell>
          <cell r="K58" t="str">
            <v>v0</v>
          </cell>
          <cell r="L58">
            <v>0</v>
          </cell>
          <cell r="M58">
            <v>55</v>
          </cell>
          <cell r="N58" t="str">
            <v/>
          </cell>
          <cell r="O58" t="str">
            <v/>
          </cell>
          <cell r="P58" t="str">
            <v/>
          </cell>
          <cell r="Q58" t="str">
            <v>9/1</v>
          </cell>
          <cell r="R58">
            <v>1</v>
          </cell>
          <cell r="AF58">
            <v>7.25</v>
          </cell>
          <cell r="AG58" t="str">
            <v>II A</v>
          </cell>
        </row>
        <row r="59">
          <cell r="I59">
            <v>44</v>
          </cell>
          <cell r="J59">
            <v>1</v>
          </cell>
          <cell r="K59" t="str">
            <v>v0</v>
          </cell>
          <cell r="L59">
            <v>0</v>
          </cell>
          <cell r="M59">
            <v>55</v>
          </cell>
          <cell r="N59" t="str">
            <v/>
          </cell>
          <cell r="O59" t="str">
            <v/>
          </cell>
          <cell r="P59" t="str">
            <v/>
          </cell>
          <cell r="Q59" t="str">
            <v>9/1</v>
          </cell>
          <cell r="R59">
            <v>2</v>
          </cell>
          <cell r="AF59">
            <v>7.45</v>
          </cell>
          <cell r="AG59" t="str">
            <v>III A</v>
          </cell>
        </row>
        <row r="60">
          <cell r="I60">
            <v>44</v>
          </cell>
          <cell r="J60">
            <v>1</v>
          </cell>
          <cell r="K60" t="str">
            <v>v0</v>
          </cell>
          <cell r="L60">
            <v>0</v>
          </cell>
          <cell r="M60">
            <v>55</v>
          </cell>
          <cell r="N60" t="str">
            <v/>
          </cell>
          <cell r="O60" t="str">
            <v/>
          </cell>
          <cell r="P60" t="str">
            <v/>
          </cell>
          <cell r="Q60" t="str">
            <v>9/1</v>
          </cell>
          <cell r="R60">
            <v>3</v>
          </cell>
          <cell r="AF60">
            <v>7.81</v>
          </cell>
          <cell r="AG60" t="str">
            <v>I JA</v>
          </cell>
        </row>
        <row r="61">
          <cell r="I61">
            <v>44</v>
          </cell>
          <cell r="J61">
            <v>1</v>
          </cell>
          <cell r="K61" t="str">
            <v>v0</v>
          </cell>
          <cell r="L61">
            <v>0</v>
          </cell>
          <cell r="M61">
            <v>55</v>
          </cell>
          <cell r="N61" t="str">
            <v/>
          </cell>
          <cell r="O61" t="str">
            <v/>
          </cell>
          <cell r="P61" t="str">
            <v/>
          </cell>
          <cell r="Q61" t="str">
            <v>9/1</v>
          </cell>
          <cell r="R61">
            <v>4</v>
          </cell>
          <cell r="AF61">
            <v>8.0500000000000007</v>
          </cell>
          <cell r="AG61" t="str">
            <v>II JA</v>
          </cell>
        </row>
        <row r="62">
          <cell r="I62">
            <v>44</v>
          </cell>
          <cell r="J62">
            <v>1</v>
          </cell>
          <cell r="K62" t="str">
            <v>v0</v>
          </cell>
          <cell r="L62">
            <v>0</v>
          </cell>
          <cell r="M62">
            <v>55</v>
          </cell>
          <cell r="N62" t="str">
            <v/>
          </cell>
          <cell r="O62" t="str">
            <v/>
          </cell>
          <cell r="P62" t="str">
            <v/>
          </cell>
          <cell r="Q62" t="str">
            <v>9/1</v>
          </cell>
          <cell r="R62">
            <v>5</v>
          </cell>
          <cell r="AF62">
            <v>8.35</v>
          </cell>
          <cell r="AG62" t="str">
            <v>III JA</v>
          </cell>
        </row>
        <row r="63">
          <cell r="I63">
            <v>44</v>
          </cell>
          <cell r="J63">
            <v>1</v>
          </cell>
          <cell r="K63" t="str">
            <v>v0</v>
          </cell>
          <cell r="L63">
            <v>0</v>
          </cell>
          <cell r="M63">
            <v>55</v>
          </cell>
          <cell r="N63" t="str">
            <v/>
          </cell>
          <cell r="O63" t="str">
            <v/>
          </cell>
          <cell r="P63" t="str">
            <v/>
          </cell>
          <cell r="Q63" t="str">
            <v>9/1</v>
          </cell>
          <cell r="R63">
            <v>6</v>
          </cell>
          <cell r="AF63">
            <v>8.65</v>
          </cell>
        </row>
        <row r="64">
          <cell r="I64">
            <v>44</v>
          </cell>
          <cell r="J64">
            <v>1</v>
          </cell>
          <cell r="K64" t="str">
            <v>v0</v>
          </cell>
          <cell r="L64">
            <v>0</v>
          </cell>
          <cell r="M64">
            <v>55</v>
          </cell>
          <cell r="N64" t="str">
            <v/>
          </cell>
          <cell r="O64" t="str">
            <v/>
          </cell>
          <cell r="P64" t="str">
            <v/>
          </cell>
          <cell r="Q64" t="str">
            <v>10/1</v>
          </cell>
          <cell r="R64">
            <v>1</v>
          </cell>
        </row>
        <row r="65">
          <cell r="I65">
            <v>44</v>
          </cell>
          <cell r="J65">
            <v>1</v>
          </cell>
          <cell r="K65" t="str">
            <v>v0</v>
          </cell>
          <cell r="L65">
            <v>0</v>
          </cell>
          <cell r="M65">
            <v>55</v>
          </cell>
          <cell r="N65" t="str">
            <v/>
          </cell>
          <cell r="O65" t="str">
            <v/>
          </cell>
          <cell r="P65" t="str">
            <v/>
          </cell>
          <cell r="Q65" t="str">
            <v>10/1</v>
          </cell>
          <cell r="R65">
            <v>2</v>
          </cell>
        </row>
        <row r="66">
          <cell r="I66">
            <v>44</v>
          </cell>
          <cell r="J66">
            <v>1</v>
          </cell>
          <cell r="K66" t="str">
            <v>v0</v>
          </cell>
          <cell r="L66">
            <v>0</v>
          </cell>
          <cell r="M66">
            <v>55</v>
          </cell>
          <cell r="N66" t="str">
            <v/>
          </cell>
          <cell r="O66" t="str">
            <v/>
          </cell>
          <cell r="P66" t="str">
            <v/>
          </cell>
          <cell r="Q66" t="str">
            <v>10/1</v>
          </cell>
          <cell r="R66">
            <v>3</v>
          </cell>
        </row>
        <row r="67">
          <cell r="I67">
            <v>44</v>
          </cell>
          <cell r="J67">
            <v>1</v>
          </cell>
          <cell r="K67" t="str">
            <v>v0</v>
          </cell>
          <cell r="L67">
            <v>0</v>
          </cell>
          <cell r="M67">
            <v>55</v>
          </cell>
          <cell r="N67" t="str">
            <v/>
          </cell>
          <cell r="O67" t="str">
            <v/>
          </cell>
          <cell r="P67" t="str">
            <v/>
          </cell>
          <cell r="Q67" t="str">
            <v>10/1</v>
          </cell>
          <cell r="R67">
            <v>4</v>
          </cell>
        </row>
        <row r="68">
          <cell r="I68">
            <v>44</v>
          </cell>
          <cell r="J68">
            <v>1</v>
          </cell>
          <cell r="K68" t="str">
            <v>v0</v>
          </cell>
          <cell r="L68">
            <v>0</v>
          </cell>
          <cell r="M68">
            <v>55</v>
          </cell>
          <cell r="N68" t="str">
            <v/>
          </cell>
          <cell r="O68" t="str">
            <v/>
          </cell>
          <cell r="P68" t="str">
            <v/>
          </cell>
          <cell r="Q68" t="str">
            <v>10/1</v>
          </cell>
          <cell r="R68">
            <v>5</v>
          </cell>
        </row>
        <row r="69">
          <cell r="I69">
            <v>44</v>
          </cell>
          <cell r="J69">
            <v>1</v>
          </cell>
          <cell r="K69" t="str">
            <v>v0</v>
          </cell>
          <cell r="L69">
            <v>0</v>
          </cell>
          <cell r="M69">
            <v>55</v>
          </cell>
          <cell r="N69" t="str">
            <v/>
          </cell>
          <cell r="O69" t="str">
            <v/>
          </cell>
          <cell r="P69" t="str">
            <v/>
          </cell>
          <cell r="Q69" t="str">
            <v>10/1</v>
          </cell>
          <cell r="R69">
            <v>6</v>
          </cell>
        </row>
        <row r="70">
          <cell r="I70">
            <v>44</v>
          </cell>
          <cell r="J70">
            <v>1</v>
          </cell>
          <cell r="K70" t="str">
            <v>v0</v>
          </cell>
          <cell r="L70">
            <v>0</v>
          </cell>
          <cell r="M70">
            <v>55</v>
          </cell>
          <cell r="N70" t="str">
            <v/>
          </cell>
          <cell r="O70" t="str">
            <v/>
          </cell>
          <cell r="P70" t="str">
            <v/>
          </cell>
          <cell r="Q70" t="str">
            <v>11/1</v>
          </cell>
          <cell r="R70">
            <v>1</v>
          </cell>
        </row>
        <row r="71">
          <cell r="I71">
            <v>44</v>
          </cell>
          <cell r="J71">
            <v>1</v>
          </cell>
          <cell r="K71" t="str">
            <v>v0</v>
          </cell>
          <cell r="L71">
            <v>0</v>
          </cell>
          <cell r="M71">
            <v>55</v>
          </cell>
          <cell r="N71" t="str">
            <v/>
          </cell>
          <cell r="O71" t="str">
            <v/>
          </cell>
          <cell r="P71" t="str">
            <v/>
          </cell>
          <cell r="Q71" t="str">
            <v>11/1</v>
          </cell>
          <cell r="R71">
            <v>2</v>
          </cell>
        </row>
        <row r="72">
          <cell r="I72">
            <v>44</v>
          </cell>
          <cell r="J72">
            <v>1</v>
          </cell>
          <cell r="K72" t="str">
            <v>v0</v>
          </cell>
          <cell r="L72">
            <v>0</v>
          </cell>
          <cell r="M72">
            <v>55</v>
          </cell>
          <cell r="N72" t="str">
            <v/>
          </cell>
          <cell r="O72" t="str">
            <v/>
          </cell>
          <cell r="P72" t="str">
            <v/>
          </cell>
          <cell r="Q72" t="str">
            <v>11/1</v>
          </cell>
          <cell r="R72">
            <v>3</v>
          </cell>
        </row>
        <row r="73">
          <cell r="I73">
            <v>44</v>
          </cell>
          <cell r="J73">
            <v>1</v>
          </cell>
          <cell r="K73" t="str">
            <v>v0</v>
          </cell>
          <cell r="L73">
            <v>0</v>
          </cell>
          <cell r="M73">
            <v>55</v>
          </cell>
          <cell r="N73" t="str">
            <v/>
          </cell>
          <cell r="O73" t="str">
            <v/>
          </cell>
          <cell r="P73" t="str">
            <v/>
          </cell>
          <cell r="Q73" t="str">
            <v>11/1</v>
          </cell>
          <cell r="R73">
            <v>4</v>
          </cell>
        </row>
        <row r="74">
          <cell r="I74">
            <v>44</v>
          </cell>
          <cell r="J74">
            <v>1</v>
          </cell>
          <cell r="K74" t="str">
            <v>v0</v>
          </cell>
          <cell r="L74">
            <v>0</v>
          </cell>
          <cell r="M74">
            <v>55</v>
          </cell>
          <cell r="N74" t="str">
            <v/>
          </cell>
          <cell r="O74" t="str">
            <v/>
          </cell>
          <cell r="P74" t="str">
            <v/>
          </cell>
          <cell r="Q74" t="str">
            <v>11/1</v>
          </cell>
          <cell r="R74">
            <v>5</v>
          </cell>
        </row>
        <row r="75">
          <cell r="I75">
            <v>44</v>
          </cell>
          <cell r="J75">
            <v>1</v>
          </cell>
          <cell r="K75" t="str">
            <v>v0</v>
          </cell>
          <cell r="L75">
            <v>0</v>
          </cell>
          <cell r="M75">
            <v>55</v>
          </cell>
          <cell r="N75" t="str">
            <v/>
          </cell>
          <cell r="O75" t="str">
            <v/>
          </cell>
          <cell r="P75" t="str">
            <v/>
          </cell>
          <cell r="Q75" t="str">
            <v>11/1</v>
          </cell>
          <cell r="R75">
            <v>6</v>
          </cell>
        </row>
        <row r="76">
          <cell r="I76">
            <v>44</v>
          </cell>
          <cell r="J76">
            <v>1</v>
          </cell>
          <cell r="K76" t="str">
            <v>v0</v>
          </cell>
          <cell r="L76">
            <v>0</v>
          </cell>
          <cell r="M76">
            <v>55</v>
          </cell>
          <cell r="N76" t="str">
            <v/>
          </cell>
          <cell r="O76" t="str">
            <v/>
          </cell>
          <cell r="P76" t="str">
            <v/>
          </cell>
          <cell r="Q76" t="str">
            <v>12/1</v>
          </cell>
          <cell r="R76">
            <v>1</v>
          </cell>
        </row>
        <row r="77">
          <cell r="I77">
            <v>44</v>
          </cell>
          <cell r="J77">
            <v>1</v>
          </cell>
          <cell r="K77" t="str">
            <v>v0</v>
          </cell>
          <cell r="L77">
            <v>0</v>
          </cell>
          <cell r="M77">
            <v>55</v>
          </cell>
          <cell r="N77" t="str">
            <v/>
          </cell>
          <cell r="O77" t="str">
            <v/>
          </cell>
          <cell r="P77" t="str">
            <v/>
          </cell>
          <cell r="Q77" t="str">
            <v>12/1</v>
          </cell>
          <cell r="R77">
            <v>2</v>
          </cell>
        </row>
        <row r="78">
          <cell r="I78">
            <v>44</v>
          </cell>
          <cell r="J78">
            <v>1</v>
          </cell>
          <cell r="K78" t="str">
            <v>v0</v>
          </cell>
          <cell r="L78">
            <v>0</v>
          </cell>
          <cell r="M78">
            <v>55</v>
          </cell>
          <cell r="N78" t="str">
            <v/>
          </cell>
          <cell r="O78" t="str">
            <v/>
          </cell>
          <cell r="P78" t="str">
            <v/>
          </cell>
          <cell r="Q78" t="str">
            <v>12/1</v>
          </cell>
          <cell r="R78">
            <v>3</v>
          </cell>
        </row>
        <row r="79">
          <cell r="I79">
            <v>44</v>
          </cell>
          <cell r="J79">
            <v>1</v>
          </cell>
          <cell r="K79" t="str">
            <v>v0</v>
          </cell>
          <cell r="L79">
            <v>0</v>
          </cell>
          <cell r="M79">
            <v>55</v>
          </cell>
          <cell r="N79" t="str">
            <v/>
          </cell>
          <cell r="O79" t="str">
            <v/>
          </cell>
          <cell r="P79" t="str">
            <v/>
          </cell>
          <cell r="Q79" t="str">
            <v>12/1</v>
          </cell>
          <cell r="R79">
            <v>4</v>
          </cell>
        </row>
        <row r="80">
          <cell r="I80">
            <v>44</v>
          </cell>
          <cell r="J80">
            <v>1</v>
          </cell>
          <cell r="K80" t="str">
            <v>v0</v>
          </cell>
          <cell r="L80">
            <v>0</v>
          </cell>
          <cell r="M80">
            <v>55</v>
          </cell>
          <cell r="N80" t="str">
            <v/>
          </cell>
          <cell r="O80" t="str">
            <v/>
          </cell>
          <cell r="P80" t="str">
            <v/>
          </cell>
          <cell r="Q80" t="str">
            <v>12/1</v>
          </cell>
          <cell r="R80">
            <v>5</v>
          </cell>
        </row>
        <row r="81">
          <cell r="I81">
            <v>44</v>
          </cell>
          <cell r="J81">
            <v>1</v>
          </cell>
          <cell r="K81" t="str">
            <v>v0</v>
          </cell>
          <cell r="L81">
            <v>0</v>
          </cell>
          <cell r="M81">
            <v>55</v>
          </cell>
          <cell r="N81" t="str">
            <v/>
          </cell>
          <cell r="O81" t="str">
            <v/>
          </cell>
          <cell r="P81" t="str">
            <v/>
          </cell>
          <cell r="Q81" t="str">
            <v>12/1</v>
          </cell>
          <cell r="R81">
            <v>6</v>
          </cell>
        </row>
      </sheetData>
      <sheetData sheetId="5">
        <row r="2">
          <cell r="C2" t="str">
            <v>m1</v>
          </cell>
          <cell r="D2">
            <v>1</v>
          </cell>
          <cell r="E2" t="str">
            <v>m</v>
          </cell>
          <cell r="F2" t="str">
            <v>Agnė Kanapeckaitė</v>
          </cell>
          <cell r="G2" t="str">
            <v>1992-02-01</v>
          </cell>
          <cell r="H2" t="str">
            <v>Vilnius 1</v>
          </cell>
          <cell r="I2" t="str">
            <v>A.Tolstiks, E.Žiupkienė</v>
          </cell>
          <cell r="K2" t="str">
            <v>7.89</v>
          </cell>
          <cell r="L2" t="str">
            <v>43.78</v>
          </cell>
        </row>
        <row r="3">
          <cell r="C3" t="str">
            <v>m2</v>
          </cell>
          <cell r="D3">
            <v>2</v>
          </cell>
          <cell r="E3" t="str">
            <v>m</v>
          </cell>
          <cell r="F3" t="str">
            <v>Goda Umbražiūnaitė</v>
          </cell>
          <cell r="G3" t="str">
            <v>1993-06-16</v>
          </cell>
          <cell r="H3" t="str">
            <v xml:space="preserve">Vilnius </v>
          </cell>
          <cell r="I3" t="str">
            <v>I.Jefimova</v>
          </cell>
          <cell r="K3" t="str">
            <v>1:44.70</v>
          </cell>
          <cell r="L3" t="str">
            <v>44.27</v>
          </cell>
        </row>
        <row r="4">
          <cell r="C4" t="str">
            <v>m3</v>
          </cell>
          <cell r="D4">
            <v>3</v>
          </cell>
          <cell r="E4" t="str">
            <v>m</v>
          </cell>
          <cell r="F4" t="str">
            <v>Airinė Palšytė</v>
          </cell>
          <cell r="G4" t="str">
            <v>1992-07-13</v>
          </cell>
          <cell r="H4" t="str">
            <v>Vilnius 1</v>
          </cell>
          <cell r="I4" t="str">
            <v>T.Krasauskienė, D.Skirmantienė</v>
          </cell>
          <cell r="K4" t="str">
            <v>1.73</v>
          </cell>
        </row>
        <row r="5">
          <cell r="C5" t="str">
            <v>m4</v>
          </cell>
          <cell r="D5">
            <v>4</v>
          </cell>
          <cell r="E5" t="str">
            <v>m</v>
          </cell>
          <cell r="F5" t="str">
            <v>Giedrė Sarapinaitė</v>
          </cell>
          <cell r="G5" t="str">
            <v>1993-08-11</v>
          </cell>
          <cell r="H5" t="str">
            <v>Vilnius 1</v>
          </cell>
          <cell r="I5" t="str">
            <v>T.Krasauskienė, D.Skirmantienė</v>
          </cell>
          <cell r="K5" t="str">
            <v>5.36</v>
          </cell>
        </row>
        <row r="6">
          <cell r="C6" t="str">
            <v>m5</v>
          </cell>
          <cell r="D6">
            <v>5</v>
          </cell>
          <cell r="E6" t="str">
            <v>m</v>
          </cell>
          <cell r="F6" t="str">
            <v>Jekaterina Ovčinikova</v>
          </cell>
          <cell r="G6" t="str">
            <v>1992-11-05</v>
          </cell>
          <cell r="H6" t="str">
            <v>Vilnius 1</v>
          </cell>
          <cell r="I6" t="str">
            <v>O.Šegždienė, A.Tolstiks, E.Žiupkienė</v>
          </cell>
          <cell r="K6" t="str">
            <v>8.07</v>
          </cell>
        </row>
        <row r="7">
          <cell r="C7" t="str">
            <v>m6</v>
          </cell>
          <cell r="D7">
            <v>6</v>
          </cell>
          <cell r="E7" t="str">
            <v>m</v>
          </cell>
          <cell r="F7" t="str">
            <v>Gabrielė Romanovskytė</v>
          </cell>
          <cell r="G7" t="str">
            <v>1992-11-29</v>
          </cell>
          <cell r="H7" t="str">
            <v>Vilnius 1</v>
          </cell>
          <cell r="I7" t="str">
            <v>P.Žukienė, Z.Tindžiulienė</v>
          </cell>
          <cell r="K7" t="str">
            <v>8.39</v>
          </cell>
          <cell r="L7" t="str">
            <v>43.58</v>
          </cell>
        </row>
        <row r="8">
          <cell r="C8" t="str">
            <v>m7</v>
          </cell>
          <cell r="D8">
            <v>7</v>
          </cell>
          <cell r="E8" t="str">
            <v>m</v>
          </cell>
          <cell r="F8" t="str">
            <v>Diana Džavachidis</v>
          </cell>
          <cell r="G8" t="str">
            <v>1992-12-30</v>
          </cell>
          <cell r="H8" t="str">
            <v>Vilnius 1</v>
          </cell>
          <cell r="I8" t="str">
            <v>T.Krasauskienė, D.Skirmantienė</v>
          </cell>
          <cell r="K8" t="str">
            <v>8.33</v>
          </cell>
          <cell r="L8" t="str">
            <v>4.78</v>
          </cell>
        </row>
        <row r="9">
          <cell r="C9" t="str">
            <v>m8</v>
          </cell>
          <cell r="D9">
            <v>8</v>
          </cell>
          <cell r="E9" t="str">
            <v>m</v>
          </cell>
          <cell r="F9" t="str">
            <v>Gražina Kešanidi</v>
          </cell>
          <cell r="G9" t="str">
            <v>1992-12-02</v>
          </cell>
          <cell r="H9" t="str">
            <v xml:space="preserve">Vilnius </v>
          </cell>
          <cell r="I9" t="str">
            <v>O.Šegždienė</v>
          </cell>
          <cell r="K9" t="str">
            <v>8.37</v>
          </cell>
        </row>
        <row r="10">
          <cell r="C10" t="str">
            <v>m9</v>
          </cell>
          <cell r="D10">
            <v>9</v>
          </cell>
          <cell r="E10" t="str">
            <v>m</v>
          </cell>
          <cell r="F10" t="str">
            <v>Diana Kačanova</v>
          </cell>
          <cell r="G10" t="str">
            <v>1993-01-07</v>
          </cell>
          <cell r="H10" t="str">
            <v>Vilnius 1</v>
          </cell>
          <cell r="I10" t="str">
            <v>I.Jefimova, K.Povilonis, J.Romankovas</v>
          </cell>
        </row>
        <row r="11">
          <cell r="C11" t="str">
            <v>m10</v>
          </cell>
          <cell r="D11">
            <v>10</v>
          </cell>
          <cell r="E11" t="str">
            <v>m</v>
          </cell>
          <cell r="F11" t="str">
            <v>Viktorija Latyšovičiūtė</v>
          </cell>
          <cell r="G11" t="str">
            <v>1993-12-08</v>
          </cell>
          <cell r="H11" t="str">
            <v>Vilnius 1</v>
          </cell>
          <cell r="I11" t="str">
            <v>L.Juchnevičienė</v>
          </cell>
          <cell r="K11" t="str">
            <v>3:10.72</v>
          </cell>
        </row>
        <row r="12">
          <cell r="C12" t="str">
            <v>m11</v>
          </cell>
          <cell r="D12">
            <v>11</v>
          </cell>
          <cell r="E12" t="str">
            <v>m</v>
          </cell>
          <cell r="F12" t="str">
            <v>Laura Gedminaitė</v>
          </cell>
          <cell r="G12">
            <v>34089</v>
          </cell>
          <cell r="H12" t="str">
            <v>Vilnius 1-Tauragė</v>
          </cell>
          <cell r="I12" t="str">
            <v>J.Radžius, A.Šlepavičius</v>
          </cell>
          <cell r="K12" t="str">
            <v>13.29</v>
          </cell>
        </row>
        <row r="13">
          <cell r="C13" t="str">
            <v>m12</v>
          </cell>
          <cell r="D13">
            <v>12</v>
          </cell>
          <cell r="E13" t="str">
            <v>m</v>
          </cell>
          <cell r="F13" t="str">
            <v>Kotryna Ražanaitė</v>
          </cell>
          <cell r="G13" t="str">
            <v>1993-06-09</v>
          </cell>
          <cell r="H13" t="str">
            <v>Vilnius 2</v>
          </cell>
          <cell r="I13" t="str">
            <v>A.Mikelytė</v>
          </cell>
          <cell r="K13" t="str">
            <v>9.54</v>
          </cell>
        </row>
        <row r="14">
          <cell r="C14" t="str">
            <v>m13</v>
          </cell>
          <cell r="D14">
            <v>13</v>
          </cell>
          <cell r="E14" t="str">
            <v>m</v>
          </cell>
          <cell r="F14" t="str">
            <v>Rūta Šustikaitė</v>
          </cell>
          <cell r="G14" t="str">
            <v>1993-11-10</v>
          </cell>
          <cell r="H14" t="str">
            <v>Vilnius 2</v>
          </cell>
          <cell r="I14" t="str">
            <v>E.Žiupkienė, A.Tolstiks</v>
          </cell>
          <cell r="L14" t="str">
            <v>10.68</v>
          </cell>
        </row>
        <row r="15">
          <cell r="C15" t="str">
            <v>m14</v>
          </cell>
          <cell r="D15">
            <v>14</v>
          </cell>
          <cell r="E15" t="str">
            <v>m</v>
          </cell>
          <cell r="F15" t="str">
            <v>Karolina Paliukėnaitė</v>
          </cell>
          <cell r="G15" t="str">
            <v>1993-10-19</v>
          </cell>
          <cell r="H15" t="str">
            <v xml:space="preserve">Vilnius </v>
          </cell>
          <cell r="I15" t="str">
            <v>E.Žiupkienė, A.Tolstiks</v>
          </cell>
          <cell r="K15" t="str">
            <v>1:45.27</v>
          </cell>
          <cell r="L15" t="str">
            <v>46.20</v>
          </cell>
        </row>
        <row r="16">
          <cell r="C16" t="str">
            <v>m15</v>
          </cell>
          <cell r="D16">
            <v>15</v>
          </cell>
          <cell r="E16" t="str">
            <v>m</v>
          </cell>
          <cell r="F16" t="str">
            <v>Jolanta Kurpickaja</v>
          </cell>
          <cell r="G16" t="str">
            <v>1993-06-25</v>
          </cell>
          <cell r="H16" t="str">
            <v>Vilnius 2</v>
          </cell>
          <cell r="I16" t="str">
            <v>Z.Tindžiulienė, P.Žukienė</v>
          </cell>
          <cell r="K16" t="str">
            <v>1:48.06</v>
          </cell>
          <cell r="L16" t="str">
            <v>47.93</v>
          </cell>
        </row>
        <row r="17">
          <cell r="C17" t="str">
            <v>m16</v>
          </cell>
          <cell r="D17">
            <v>16</v>
          </cell>
          <cell r="E17" t="str">
            <v>m</v>
          </cell>
          <cell r="F17" t="str">
            <v>Diana Romaškevič</v>
          </cell>
          <cell r="G17" t="str">
            <v>1993-07-02</v>
          </cell>
          <cell r="H17" t="str">
            <v>Vilnius 2</v>
          </cell>
          <cell r="I17" t="str">
            <v>O.Šegždienė</v>
          </cell>
        </row>
        <row r="18">
          <cell r="C18" t="str">
            <v>m17</v>
          </cell>
          <cell r="D18">
            <v>17</v>
          </cell>
          <cell r="E18" t="str">
            <v>m</v>
          </cell>
          <cell r="F18" t="str">
            <v>Sofija Korf</v>
          </cell>
          <cell r="G18">
            <v>34551</v>
          </cell>
          <cell r="H18" t="str">
            <v>Vilnius ind.</v>
          </cell>
          <cell r="I18" t="str">
            <v>K.Šapka, I.Jefimova</v>
          </cell>
          <cell r="K18" t="str">
            <v>6.45</v>
          </cell>
        </row>
        <row r="19">
          <cell r="C19" t="str">
            <v>m18</v>
          </cell>
          <cell r="D19">
            <v>18</v>
          </cell>
          <cell r="E19" t="str">
            <v>m</v>
          </cell>
          <cell r="F19" t="str">
            <v>Karolina Strakovska</v>
          </cell>
          <cell r="G19" t="str">
            <v>1994-04-25</v>
          </cell>
          <cell r="H19" t="str">
            <v>Vilnius ind.</v>
          </cell>
          <cell r="I19" t="str">
            <v>A.Tolstiks, E.Žiupkienė</v>
          </cell>
          <cell r="L19" t="str">
            <v>26.18</v>
          </cell>
        </row>
        <row r="20">
          <cell r="C20" t="str">
            <v>m19</v>
          </cell>
          <cell r="D20">
            <v>19</v>
          </cell>
          <cell r="E20" t="str">
            <v>m</v>
          </cell>
          <cell r="F20" t="str">
            <v>Gintarė Dieninytė</v>
          </cell>
          <cell r="G20" t="str">
            <v>1994-10-17</v>
          </cell>
          <cell r="H20" t="str">
            <v>Vilnius</v>
          </cell>
          <cell r="I20" t="str">
            <v>I.Jefimova</v>
          </cell>
        </row>
        <row r="21">
          <cell r="C21" t="str">
            <v>m20</v>
          </cell>
          <cell r="D21">
            <v>20</v>
          </cell>
          <cell r="E21" t="str">
            <v>m</v>
          </cell>
          <cell r="F21" t="str">
            <v>Samanta Gavelytė</v>
          </cell>
          <cell r="G21" t="str">
            <v>1992-12-12</v>
          </cell>
          <cell r="H21" t="str">
            <v>Kaunas 1</v>
          </cell>
          <cell r="I21" t="str">
            <v>A.Gavelytė</v>
          </cell>
        </row>
        <row r="22">
          <cell r="C22" t="str">
            <v>m21</v>
          </cell>
          <cell r="D22">
            <v>21</v>
          </cell>
          <cell r="E22" t="str">
            <v>m</v>
          </cell>
          <cell r="F22" t="str">
            <v>Neringa Starkevičiūtė</v>
          </cell>
          <cell r="G22" t="str">
            <v>1992-08-02</v>
          </cell>
          <cell r="H22" t="str">
            <v>Kaunas 1</v>
          </cell>
          <cell r="I22" t="str">
            <v>A.Starkevičius</v>
          </cell>
        </row>
        <row r="23">
          <cell r="C23" t="str">
            <v>m22</v>
          </cell>
          <cell r="D23">
            <v>22</v>
          </cell>
          <cell r="E23" t="str">
            <v>m</v>
          </cell>
          <cell r="F23" t="str">
            <v>Andželika Bobrova</v>
          </cell>
          <cell r="G23" t="str">
            <v>1992-06-05</v>
          </cell>
          <cell r="H23" t="str">
            <v>Kaunas 1</v>
          </cell>
          <cell r="I23" t="str">
            <v>A.Bobrova</v>
          </cell>
          <cell r="K23" t="str">
            <v>1:39,30</v>
          </cell>
          <cell r="L23" t="str">
            <v>42,17</v>
          </cell>
        </row>
        <row r="24">
          <cell r="C24" t="str">
            <v>m23</v>
          </cell>
          <cell r="D24">
            <v>23</v>
          </cell>
          <cell r="E24" t="str">
            <v>m</v>
          </cell>
          <cell r="F24" t="str">
            <v>Karolina Sodeikaitė</v>
          </cell>
          <cell r="G24" t="str">
            <v>1992-08-23</v>
          </cell>
          <cell r="H24" t="str">
            <v>Kaunas 1</v>
          </cell>
          <cell r="I24" t="str">
            <v>D.Jankauskaitė, N.Sabaliauskienė</v>
          </cell>
          <cell r="K24" t="str">
            <v>1:39,68</v>
          </cell>
          <cell r="L24" t="str">
            <v>59,90(400)</v>
          </cell>
        </row>
        <row r="25">
          <cell r="C25" t="str">
            <v>m24</v>
          </cell>
          <cell r="D25">
            <v>24</v>
          </cell>
          <cell r="E25" t="str">
            <v>m</v>
          </cell>
          <cell r="F25" t="str">
            <v>Rūta Rakauskaitė</v>
          </cell>
          <cell r="G25" t="str">
            <v>1992-08-02</v>
          </cell>
          <cell r="H25" t="str">
            <v>Kaunas 1</v>
          </cell>
          <cell r="I25" t="str">
            <v>R.Vasiliauskas</v>
          </cell>
        </row>
        <row r="26">
          <cell r="C26" t="str">
            <v>m25</v>
          </cell>
          <cell r="D26">
            <v>25</v>
          </cell>
          <cell r="E26" t="str">
            <v>m</v>
          </cell>
          <cell r="F26" t="str">
            <v>Sandra Bingelytė</v>
          </cell>
          <cell r="G26" t="str">
            <v>1992-02-13</v>
          </cell>
          <cell r="H26" t="str">
            <v>Kaunas 1</v>
          </cell>
          <cell r="I26" t="str">
            <v>R.Vasiliauskas, R.Ančlauskas</v>
          </cell>
        </row>
        <row r="27">
          <cell r="C27" t="str">
            <v>m26</v>
          </cell>
          <cell r="D27">
            <v>26</v>
          </cell>
          <cell r="E27" t="str">
            <v>m</v>
          </cell>
          <cell r="F27" t="str">
            <v>Giedrė Vikniūtė</v>
          </cell>
          <cell r="G27" t="str">
            <v>1993-10-10</v>
          </cell>
          <cell r="H27" t="str">
            <v>Kaunas 1</v>
          </cell>
          <cell r="I27" t="str">
            <v>R.Sadzevičienė, V.Šilinskas</v>
          </cell>
        </row>
        <row r="28">
          <cell r="C28" t="str">
            <v>m27</v>
          </cell>
          <cell r="D28">
            <v>27</v>
          </cell>
          <cell r="E28" t="str">
            <v>m</v>
          </cell>
        </row>
        <row r="29">
          <cell r="C29" t="str">
            <v>m28</v>
          </cell>
          <cell r="D29">
            <v>28</v>
          </cell>
          <cell r="E29" t="str">
            <v>m</v>
          </cell>
          <cell r="F29" t="str">
            <v>Rūta Moliejūtė</v>
          </cell>
          <cell r="G29" t="str">
            <v>1992-08-15</v>
          </cell>
          <cell r="H29" t="str">
            <v>Kaunas 1</v>
          </cell>
          <cell r="I29" t="str">
            <v>O.Pavilionienė, N.Gedgaudienė</v>
          </cell>
        </row>
        <row r="30">
          <cell r="C30" t="str">
            <v>m29</v>
          </cell>
          <cell r="D30">
            <v>29</v>
          </cell>
          <cell r="E30" t="str">
            <v>m</v>
          </cell>
          <cell r="F30" t="str">
            <v>Eglė Andrijauskaitė</v>
          </cell>
          <cell r="G30">
            <v>33697</v>
          </cell>
          <cell r="H30" t="str">
            <v>Kaunas 1</v>
          </cell>
          <cell r="I30" t="str">
            <v>A.Gavėnas</v>
          </cell>
        </row>
        <row r="31">
          <cell r="C31" t="str">
            <v>m32</v>
          </cell>
          <cell r="D31">
            <v>32</v>
          </cell>
          <cell r="E31" t="str">
            <v>m</v>
          </cell>
          <cell r="F31" t="str">
            <v>Laura Abromavičiūtė</v>
          </cell>
          <cell r="G31" t="str">
            <v>1993-07-19</v>
          </cell>
          <cell r="H31" t="str">
            <v>Kaunas 1</v>
          </cell>
          <cell r="I31" t="str">
            <v>I.Sabaliauskaitė</v>
          </cell>
        </row>
        <row r="32">
          <cell r="C32" t="str">
            <v>v13</v>
          </cell>
          <cell r="D32">
            <v>13</v>
          </cell>
          <cell r="E32" t="str">
            <v>v</v>
          </cell>
          <cell r="F32" t="str">
            <v>Žilvinas Mitrikevičius</v>
          </cell>
          <cell r="G32">
            <v>33711</v>
          </cell>
          <cell r="H32" t="str">
            <v>Kaunas 1</v>
          </cell>
          <cell r="I32" t="str">
            <v>G.Šerėnienė</v>
          </cell>
        </row>
        <row r="33">
          <cell r="C33" t="str">
            <v>v14</v>
          </cell>
          <cell r="D33">
            <v>14</v>
          </cell>
          <cell r="E33" t="str">
            <v>v</v>
          </cell>
          <cell r="F33" t="str">
            <v>Edgaras Vaičiūnas</v>
          </cell>
          <cell r="G33">
            <v>34105</v>
          </cell>
          <cell r="H33" t="str">
            <v>Kaunas 1</v>
          </cell>
          <cell r="I33" t="str">
            <v>A.Starkevičius</v>
          </cell>
        </row>
        <row r="34">
          <cell r="C34" t="str">
            <v>v15</v>
          </cell>
          <cell r="D34">
            <v>15</v>
          </cell>
          <cell r="E34" t="str">
            <v>v</v>
          </cell>
          <cell r="F34" t="str">
            <v>Eimantas Piliponis</v>
          </cell>
          <cell r="G34" t="str">
            <v>1992-12-25</v>
          </cell>
          <cell r="H34" t="str">
            <v>Kaunas 1</v>
          </cell>
          <cell r="I34" t="str">
            <v>L.Rolskis</v>
          </cell>
          <cell r="K34" t="str">
            <v>1:26,55</v>
          </cell>
          <cell r="L34" t="str">
            <v>38,00</v>
          </cell>
        </row>
        <row r="35">
          <cell r="C35" t="str">
            <v>v16</v>
          </cell>
          <cell r="D35">
            <v>16</v>
          </cell>
          <cell r="E35" t="str">
            <v>v</v>
          </cell>
          <cell r="F35" t="str">
            <v>Martynas Kulikauskas</v>
          </cell>
          <cell r="G35">
            <v>34042</v>
          </cell>
          <cell r="H35" t="str">
            <v>Kaunas 1</v>
          </cell>
          <cell r="I35" t="str">
            <v>A.Starkevičius</v>
          </cell>
          <cell r="L35" t="str">
            <v>38,68</v>
          </cell>
        </row>
        <row r="36">
          <cell r="C36" t="str">
            <v>v17</v>
          </cell>
          <cell r="D36">
            <v>17</v>
          </cell>
          <cell r="E36" t="str">
            <v>v</v>
          </cell>
          <cell r="F36" t="str">
            <v>Ignas Gudžius</v>
          </cell>
          <cell r="G36" t="str">
            <v>1993-07-14</v>
          </cell>
          <cell r="H36" t="str">
            <v>Kaunas 1</v>
          </cell>
          <cell r="I36" t="str">
            <v>A.Šimkus</v>
          </cell>
          <cell r="K36" t="str">
            <v>1:27,8</v>
          </cell>
          <cell r="L36" t="str">
            <v>2:48,21</v>
          </cell>
        </row>
        <row r="37">
          <cell r="C37" t="str">
            <v>v18</v>
          </cell>
          <cell r="D37">
            <v>18</v>
          </cell>
          <cell r="E37" t="str">
            <v>v</v>
          </cell>
          <cell r="F37" t="str">
            <v>Vainius Mieliauskas</v>
          </cell>
          <cell r="G37" t="str">
            <v>1992-05-17</v>
          </cell>
          <cell r="H37" t="str">
            <v>Kaunas 1</v>
          </cell>
          <cell r="I37" t="str">
            <v>A.Starkevičius, N.Gedgaudienė</v>
          </cell>
        </row>
        <row r="38">
          <cell r="C38" t="str">
            <v>v125</v>
          </cell>
          <cell r="D38">
            <v>125</v>
          </cell>
          <cell r="E38" t="str">
            <v>v</v>
          </cell>
          <cell r="F38" t="str">
            <v>Martynas Kavaliauskas</v>
          </cell>
          <cell r="G38" t="str">
            <v>1992-</v>
          </cell>
          <cell r="H38" t="str">
            <v>Kaunas ind.</v>
          </cell>
          <cell r="I38" t="str">
            <v>D.Jankauskaitė, N.Sabaliauskienė</v>
          </cell>
        </row>
        <row r="39">
          <cell r="C39" t="str">
            <v>v138</v>
          </cell>
          <cell r="D39">
            <v>138</v>
          </cell>
          <cell r="E39" t="str">
            <v>v</v>
          </cell>
          <cell r="F39" t="str">
            <v>Rytis Leščinskas</v>
          </cell>
          <cell r="G39" t="str">
            <v>1992-03-04</v>
          </cell>
          <cell r="H39" t="str">
            <v>Kaunas 1</v>
          </cell>
          <cell r="I39" t="str">
            <v>R.Sadzevičienė, V.Šilinskas</v>
          </cell>
        </row>
        <row r="40">
          <cell r="C40" t="str">
            <v>m39</v>
          </cell>
          <cell r="D40">
            <v>39</v>
          </cell>
          <cell r="E40" t="str">
            <v>m</v>
          </cell>
        </row>
        <row r="41">
          <cell r="C41" t="str">
            <v>m166</v>
          </cell>
          <cell r="D41">
            <v>166</v>
          </cell>
          <cell r="E41" t="str">
            <v>m</v>
          </cell>
          <cell r="F41" t="str">
            <v>Aiva Čiesnaitė</v>
          </cell>
          <cell r="G41" t="str">
            <v>1992-04-02</v>
          </cell>
          <cell r="H41" t="str">
            <v>Klaipėda 1</v>
          </cell>
          <cell r="I41" t="str">
            <v>D.D.Senkai</v>
          </cell>
        </row>
        <row r="42">
          <cell r="C42" t="str">
            <v>m187</v>
          </cell>
          <cell r="D42">
            <v>187</v>
          </cell>
          <cell r="E42" t="str">
            <v>m</v>
          </cell>
          <cell r="F42" t="str">
            <v>Gintarė Petrauskaitė</v>
          </cell>
          <cell r="G42" t="str">
            <v>1992-09-04</v>
          </cell>
          <cell r="H42" t="str">
            <v>Klaipėda 1</v>
          </cell>
          <cell r="I42" t="str">
            <v>D.D.Senkai</v>
          </cell>
        </row>
        <row r="43">
          <cell r="C43" t="str">
            <v>m159</v>
          </cell>
          <cell r="D43">
            <v>159</v>
          </cell>
          <cell r="E43" t="str">
            <v>m</v>
          </cell>
          <cell r="F43" t="str">
            <v>Živilė Brokoriūtė</v>
          </cell>
          <cell r="G43" t="str">
            <v>1992-01-25</v>
          </cell>
          <cell r="H43" t="str">
            <v>Klaipėda 1</v>
          </cell>
          <cell r="I43" t="str">
            <v>R.J.Beržinskai</v>
          </cell>
        </row>
        <row r="44">
          <cell r="C44" t="str">
            <v>m189</v>
          </cell>
          <cell r="D44">
            <v>189</v>
          </cell>
          <cell r="E44" t="str">
            <v>m</v>
          </cell>
          <cell r="F44" t="str">
            <v>Vaida Šleinytė</v>
          </cell>
          <cell r="G44" t="str">
            <v>1992-10-10</v>
          </cell>
          <cell r="H44" t="str">
            <v>Klaipėda 1</v>
          </cell>
          <cell r="I44" t="str">
            <v>V.Baronienė</v>
          </cell>
        </row>
        <row r="45">
          <cell r="C45" t="str">
            <v>m237</v>
          </cell>
          <cell r="D45">
            <v>237</v>
          </cell>
          <cell r="E45" t="str">
            <v>m</v>
          </cell>
          <cell r="F45" t="str">
            <v>Eglė Rocevičiūtė</v>
          </cell>
          <cell r="G45" t="str">
            <v>1993-08-26</v>
          </cell>
          <cell r="H45" t="str">
            <v>Klaipėda 1</v>
          </cell>
          <cell r="I45" t="str">
            <v>A.Vilčinskienė, R.Adomaitienė</v>
          </cell>
        </row>
        <row r="46">
          <cell r="C46" t="str">
            <v>m184</v>
          </cell>
          <cell r="D46">
            <v>184</v>
          </cell>
          <cell r="E46" t="str">
            <v>m</v>
          </cell>
          <cell r="F46" t="str">
            <v>Šarūnė Siautėlaitė</v>
          </cell>
          <cell r="G46" t="str">
            <v>1992-08-14</v>
          </cell>
          <cell r="H46" t="str">
            <v>Klaipėda 1</v>
          </cell>
          <cell r="I46" t="str">
            <v>A.Vilčinskienė, R.Adomaitienė</v>
          </cell>
        </row>
        <row r="47">
          <cell r="C47" t="str">
            <v>m221</v>
          </cell>
          <cell r="D47">
            <v>221</v>
          </cell>
          <cell r="E47" t="str">
            <v>m</v>
          </cell>
          <cell r="F47" t="str">
            <v>Roberta Lukošiūtė</v>
          </cell>
          <cell r="G47" t="str">
            <v>1993-04-23</v>
          </cell>
          <cell r="H47" t="str">
            <v>Klaipėda 1</v>
          </cell>
          <cell r="I47" t="str">
            <v>A.Vilčinskienė, R.Adomaitienė</v>
          </cell>
        </row>
        <row r="48">
          <cell r="C48" t="str">
            <v>m283</v>
          </cell>
          <cell r="D48">
            <v>283</v>
          </cell>
          <cell r="E48" t="str">
            <v>m</v>
          </cell>
          <cell r="F48" t="str">
            <v>Beatričė Umbrasaitė</v>
          </cell>
          <cell r="G48" t="str">
            <v>1993-01-03</v>
          </cell>
          <cell r="H48" t="str">
            <v>Klaipėda 1</v>
          </cell>
          <cell r="I48" t="str">
            <v>A.Vilčinskienė, R.Adomaitienė</v>
          </cell>
        </row>
        <row r="49">
          <cell r="C49" t="str">
            <v>m252</v>
          </cell>
          <cell r="D49">
            <v>252</v>
          </cell>
          <cell r="E49" t="str">
            <v>m</v>
          </cell>
          <cell r="F49" t="str">
            <v>Iveta Juščiūtė</v>
          </cell>
          <cell r="G49" t="str">
            <v>1993-12-28</v>
          </cell>
          <cell r="H49" t="str">
            <v>Klaipėda 1</v>
          </cell>
          <cell r="I49" t="str">
            <v>V.Baronienė</v>
          </cell>
        </row>
        <row r="50">
          <cell r="C50" t="str">
            <v>m203</v>
          </cell>
          <cell r="D50">
            <v>203</v>
          </cell>
          <cell r="E50" t="str">
            <v>m</v>
          </cell>
          <cell r="F50" t="str">
            <v>Aistė Daugėlaitė</v>
          </cell>
          <cell r="G50" t="str">
            <v>1993-01-07</v>
          </cell>
          <cell r="H50" t="str">
            <v>Klaipėda 1</v>
          </cell>
          <cell r="I50" t="str">
            <v>V.Baronienė</v>
          </cell>
        </row>
        <row r="51">
          <cell r="C51" t="str">
            <v>m171</v>
          </cell>
          <cell r="D51">
            <v>171</v>
          </cell>
          <cell r="E51" t="str">
            <v>m</v>
          </cell>
          <cell r="F51" t="str">
            <v>Jovita Lenkauskaitė</v>
          </cell>
          <cell r="G51" t="str">
            <v>1992-05-02</v>
          </cell>
          <cell r="H51" t="str">
            <v>Klaipėda</v>
          </cell>
          <cell r="I51" t="str">
            <v>D.D.Senkai</v>
          </cell>
        </row>
        <row r="52">
          <cell r="C52" t="str">
            <v>m496</v>
          </cell>
          <cell r="D52">
            <v>496</v>
          </cell>
          <cell r="E52" t="str">
            <v>m</v>
          </cell>
          <cell r="F52" t="str">
            <v>Viktorija Brenciūtė</v>
          </cell>
          <cell r="G52" t="str">
            <v>1993-12-28</v>
          </cell>
          <cell r="H52" t="str">
            <v>Klaipėda 2</v>
          </cell>
          <cell r="I52" t="str">
            <v>M.Krakys</v>
          </cell>
        </row>
        <row r="53">
          <cell r="C53" t="str">
            <v>m261</v>
          </cell>
          <cell r="D53">
            <v>261</v>
          </cell>
          <cell r="E53" t="str">
            <v>m</v>
          </cell>
          <cell r="F53" t="str">
            <v>Brigita Petrauskaitė</v>
          </cell>
          <cell r="G53" t="str">
            <v>1994-03-26</v>
          </cell>
          <cell r="H53" t="str">
            <v>Klaipėda ind.</v>
          </cell>
          <cell r="I53" t="str">
            <v>A.Šilauskas</v>
          </cell>
        </row>
        <row r="54">
          <cell r="C54" t="str">
            <v>m284</v>
          </cell>
          <cell r="D54">
            <v>284</v>
          </cell>
          <cell r="E54" t="str">
            <v>m</v>
          </cell>
          <cell r="F54" t="str">
            <v>Eglė Urbonaitė</v>
          </cell>
          <cell r="G54" t="str">
            <v>1994-09-21</v>
          </cell>
          <cell r="H54" t="str">
            <v>Klaipėda ind.</v>
          </cell>
          <cell r="I54" t="str">
            <v>A.Šilauskas</v>
          </cell>
        </row>
        <row r="55">
          <cell r="C55" t="str">
            <v>m254</v>
          </cell>
          <cell r="D55">
            <v>254</v>
          </cell>
          <cell r="E55" t="str">
            <v>m</v>
          </cell>
          <cell r="F55" t="str">
            <v>Indrė Vasiliauskaitė</v>
          </cell>
          <cell r="G55" t="str">
            <v>1994-01-13</v>
          </cell>
          <cell r="H55" t="str">
            <v>Klaipėda ind.</v>
          </cell>
          <cell r="I55" t="str">
            <v>A.Vilčinskienė, R.Adomaitienė</v>
          </cell>
        </row>
        <row r="56">
          <cell r="C56" t="str">
            <v>m271</v>
          </cell>
          <cell r="D56">
            <v>271</v>
          </cell>
          <cell r="E56" t="str">
            <v>m</v>
          </cell>
          <cell r="F56" t="str">
            <v>Ieva Tkačenko</v>
          </cell>
          <cell r="G56" t="str">
            <v>1994-07-02</v>
          </cell>
          <cell r="H56" t="str">
            <v>Klaipėda ind.</v>
          </cell>
          <cell r="I56" t="str">
            <v>A.Vilčinskienė, R.Adomaitienė</v>
          </cell>
        </row>
        <row r="57">
          <cell r="C57" t="str">
            <v>m325</v>
          </cell>
          <cell r="D57">
            <v>325</v>
          </cell>
          <cell r="E57" t="str">
            <v>m</v>
          </cell>
          <cell r="F57" t="str">
            <v>Agnė Urbutytė</v>
          </cell>
          <cell r="G57" t="str">
            <v>1995-09-23</v>
          </cell>
          <cell r="H57" t="str">
            <v>Klaipėda ind.</v>
          </cell>
          <cell r="I57" t="str">
            <v>E.Norvilas</v>
          </cell>
        </row>
        <row r="58">
          <cell r="C58" t="str">
            <v>m262</v>
          </cell>
          <cell r="D58">
            <v>262</v>
          </cell>
          <cell r="E58" t="str">
            <v>m</v>
          </cell>
          <cell r="F58" t="str">
            <v>Adelė Januškevičiūtė</v>
          </cell>
          <cell r="G58" t="str">
            <v>1994-04-07</v>
          </cell>
          <cell r="H58" t="str">
            <v>Klaipėda ind.</v>
          </cell>
          <cell r="I58" t="str">
            <v>R.J.Beržinskai</v>
          </cell>
        </row>
        <row r="59">
          <cell r="C59" t="str">
            <v>m333</v>
          </cell>
          <cell r="D59">
            <v>333</v>
          </cell>
          <cell r="E59" t="str">
            <v>m</v>
          </cell>
          <cell r="F59" t="str">
            <v>Brigita Imbrazaitė</v>
          </cell>
          <cell r="G59" t="str">
            <v>1995-12-01</v>
          </cell>
          <cell r="H59" t="str">
            <v>Klaipėda ind.</v>
          </cell>
          <cell r="I59" t="str">
            <v>V.Baronienė</v>
          </cell>
        </row>
        <row r="60">
          <cell r="C60" t="str">
            <v>m268</v>
          </cell>
          <cell r="D60">
            <v>268</v>
          </cell>
          <cell r="E60" t="str">
            <v>m</v>
          </cell>
          <cell r="F60" t="str">
            <v>Gustė Mikalauskaitė</v>
          </cell>
          <cell r="G60" t="str">
            <v>1994-06-01</v>
          </cell>
          <cell r="H60" t="str">
            <v>Klaipėda ind.</v>
          </cell>
          <cell r="I60" t="str">
            <v>V.Baronienė</v>
          </cell>
        </row>
        <row r="61">
          <cell r="C61" t="str">
            <v>m40</v>
          </cell>
          <cell r="D61">
            <v>40</v>
          </cell>
          <cell r="E61" t="str">
            <v>m</v>
          </cell>
          <cell r="F61" t="str">
            <v>Augustė Labenskytė</v>
          </cell>
          <cell r="G61" t="str">
            <v>1993-08-03</v>
          </cell>
          <cell r="H61" t="str">
            <v>Šiauliai</v>
          </cell>
          <cell r="I61" t="str">
            <v>V.Žiedienė</v>
          </cell>
        </row>
        <row r="62">
          <cell r="C62" t="str">
            <v>m41</v>
          </cell>
          <cell r="D62">
            <v>41</v>
          </cell>
          <cell r="E62" t="str">
            <v>m</v>
          </cell>
          <cell r="F62" t="str">
            <v>Dovilė Dzindzalietaitė</v>
          </cell>
          <cell r="G62" t="str">
            <v>1993-07-14</v>
          </cell>
          <cell r="H62" t="str">
            <v>Šiauliai</v>
          </cell>
          <cell r="I62" t="str">
            <v>J.Tribienė</v>
          </cell>
        </row>
        <row r="63">
          <cell r="C63" t="str">
            <v>m42</v>
          </cell>
          <cell r="D63">
            <v>42</v>
          </cell>
          <cell r="E63" t="str">
            <v>m</v>
          </cell>
          <cell r="F63" t="str">
            <v>Ligita Venckutė</v>
          </cell>
          <cell r="G63" t="str">
            <v>1992-04-08</v>
          </cell>
          <cell r="H63" t="str">
            <v>Šiauliai</v>
          </cell>
          <cell r="I63" t="str">
            <v>J.Tribienė</v>
          </cell>
        </row>
        <row r="64">
          <cell r="C64" t="str">
            <v>m43</v>
          </cell>
          <cell r="D64">
            <v>43</v>
          </cell>
          <cell r="E64" t="str">
            <v>m</v>
          </cell>
          <cell r="F64" t="str">
            <v>Monika Baliutavičiūtė</v>
          </cell>
          <cell r="G64" t="str">
            <v>1992-02-21</v>
          </cell>
          <cell r="H64" t="str">
            <v>Šiauliai</v>
          </cell>
          <cell r="I64" t="str">
            <v>J.Baikštienė</v>
          </cell>
        </row>
        <row r="65">
          <cell r="C65" t="str">
            <v>m44</v>
          </cell>
          <cell r="D65">
            <v>44</v>
          </cell>
          <cell r="E65" t="str">
            <v>m</v>
          </cell>
          <cell r="F65" t="str">
            <v>Greta Karpavičiūtė</v>
          </cell>
          <cell r="G65" t="str">
            <v>1993-01-18</v>
          </cell>
          <cell r="H65" t="str">
            <v>Šiauliai</v>
          </cell>
          <cell r="I65" t="str">
            <v xml:space="preserve">D.Maceikienė </v>
          </cell>
        </row>
        <row r="66">
          <cell r="C66" t="str">
            <v>m45</v>
          </cell>
          <cell r="D66">
            <v>45</v>
          </cell>
          <cell r="E66" t="str">
            <v>m</v>
          </cell>
          <cell r="F66" t="str">
            <v>Aistė Levickaitė</v>
          </cell>
          <cell r="G66" t="str">
            <v>1992-04-06</v>
          </cell>
          <cell r="H66" t="str">
            <v>Šiauliai</v>
          </cell>
          <cell r="I66" t="str">
            <v>J.Baikštienė</v>
          </cell>
        </row>
        <row r="67">
          <cell r="C67" t="str">
            <v>m46</v>
          </cell>
          <cell r="D67">
            <v>46</v>
          </cell>
          <cell r="E67" t="str">
            <v>m</v>
          </cell>
          <cell r="F67" t="str">
            <v>Anastasija Michejeva</v>
          </cell>
          <cell r="G67" t="str">
            <v>1993-04-01</v>
          </cell>
          <cell r="H67" t="str">
            <v>Šiauliai</v>
          </cell>
          <cell r="I67" t="str">
            <v xml:space="preserve">I.Michejeva </v>
          </cell>
        </row>
        <row r="68">
          <cell r="C68" t="str">
            <v>m47</v>
          </cell>
          <cell r="D68">
            <v>47</v>
          </cell>
          <cell r="E68" t="str">
            <v>m</v>
          </cell>
          <cell r="F68" t="str">
            <v>Agnė Kurkudelytė</v>
          </cell>
          <cell r="G68" t="str">
            <v>1992-04-17</v>
          </cell>
          <cell r="H68" t="str">
            <v>Šiauliai ind.</v>
          </cell>
          <cell r="I68" t="str">
            <v>V.Žiedienė, J.Spudis</v>
          </cell>
        </row>
        <row r="69">
          <cell r="C69" t="str">
            <v>m48</v>
          </cell>
          <cell r="D69">
            <v>48</v>
          </cell>
          <cell r="E69" t="str">
            <v>m</v>
          </cell>
          <cell r="F69" t="str">
            <v>Sandra Kromelytė</v>
          </cell>
          <cell r="G69" t="str">
            <v>1992-04-08</v>
          </cell>
          <cell r="H69" t="str">
            <v>Šiauliai ind.</v>
          </cell>
          <cell r="I69" t="str">
            <v>V.Žiedienė, J.Spudis</v>
          </cell>
        </row>
        <row r="70">
          <cell r="C70" t="str">
            <v>m49</v>
          </cell>
          <cell r="D70">
            <v>49</v>
          </cell>
          <cell r="E70" t="str">
            <v>m</v>
          </cell>
          <cell r="F70" t="str">
            <v>Dovilė Baranauskaitė</v>
          </cell>
          <cell r="G70" t="str">
            <v>1992-03-28</v>
          </cell>
          <cell r="H70" t="str">
            <v>Šiauliai ind.</v>
          </cell>
          <cell r="I70" t="str">
            <v>V.Žiedienė</v>
          </cell>
        </row>
        <row r="71">
          <cell r="C71" t="str">
            <v>m50</v>
          </cell>
          <cell r="D71">
            <v>50</v>
          </cell>
          <cell r="E71" t="str">
            <v>m</v>
          </cell>
          <cell r="F71" t="str">
            <v>Eglė Pleskūnaitė</v>
          </cell>
          <cell r="G71" t="str">
            <v>1995-01-02</v>
          </cell>
          <cell r="H71" t="str">
            <v>Šiauliai ind.</v>
          </cell>
          <cell r="I71" t="str">
            <v>J.Spudis</v>
          </cell>
        </row>
        <row r="72">
          <cell r="C72" t="str">
            <v>m51</v>
          </cell>
          <cell r="D72">
            <v>51</v>
          </cell>
          <cell r="E72" t="str">
            <v>m</v>
          </cell>
          <cell r="F72" t="str">
            <v>Justė Šulcaitė</v>
          </cell>
          <cell r="G72" t="str">
            <v>1992-08-23</v>
          </cell>
          <cell r="H72" t="str">
            <v>Šiauliai ind.</v>
          </cell>
          <cell r="I72" t="str">
            <v>J.Baikštienė</v>
          </cell>
        </row>
        <row r="73">
          <cell r="C73" t="str">
            <v>m52</v>
          </cell>
          <cell r="D73">
            <v>52</v>
          </cell>
          <cell r="E73" t="str">
            <v>m</v>
          </cell>
          <cell r="F73" t="str">
            <v>Eglė Kundrotaitė</v>
          </cell>
          <cell r="G73" t="str">
            <v>1994-06-05</v>
          </cell>
          <cell r="H73" t="str">
            <v>Šiauliai ind.</v>
          </cell>
          <cell r="I73" t="str">
            <v>R.Drazdauskaitė</v>
          </cell>
        </row>
        <row r="74">
          <cell r="C74" t="str">
            <v>m53</v>
          </cell>
          <cell r="D74">
            <v>53</v>
          </cell>
          <cell r="E74" t="str">
            <v>m</v>
          </cell>
          <cell r="F74" t="str">
            <v>Vilma Gaučaitė</v>
          </cell>
          <cell r="G74" t="str">
            <v>1993-03-25</v>
          </cell>
          <cell r="H74" t="str">
            <v>Šiauliai ind.</v>
          </cell>
          <cell r="I74" t="str">
            <v>A.Kitanov</v>
          </cell>
        </row>
        <row r="75">
          <cell r="C75" t="str">
            <v>m54</v>
          </cell>
          <cell r="D75">
            <v>54</v>
          </cell>
          <cell r="E75" t="str">
            <v>m</v>
          </cell>
          <cell r="F75" t="str">
            <v>Gabriele Šlapokaitė</v>
          </cell>
          <cell r="G75" t="str">
            <v>1994-11-11</v>
          </cell>
          <cell r="H75" t="str">
            <v>Šiauliai ind.</v>
          </cell>
          <cell r="I75" t="str">
            <v>J.Tribienė</v>
          </cell>
        </row>
        <row r="76">
          <cell r="C76" t="str">
            <v>v43</v>
          </cell>
          <cell r="D76">
            <v>43</v>
          </cell>
          <cell r="E76" t="str">
            <v>v</v>
          </cell>
          <cell r="F76" t="str">
            <v>Svajūnas Kubilius</v>
          </cell>
          <cell r="G76" t="str">
            <v>1992-11-07</v>
          </cell>
          <cell r="H76" t="str">
            <v>Panevėžys</v>
          </cell>
          <cell r="I76" t="str">
            <v>V.Datenis</v>
          </cell>
          <cell r="L76" t="str">
            <v>35.97</v>
          </cell>
        </row>
        <row r="77">
          <cell r="C77" t="str">
            <v>v44</v>
          </cell>
          <cell r="D77">
            <v>44</v>
          </cell>
          <cell r="E77" t="str">
            <v>v</v>
          </cell>
          <cell r="F77" t="str">
            <v>Tomas Lekavičius</v>
          </cell>
          <cell r="G77" t="str">
            <v>1992-04-12</v>
          </cell>
          <cell r="H77" t="str">
            <v>Panevėžys</v>
          </cell>
          <cell r="I77" t="str">
            <v>V.Datenis</v>
          </cell>
        </row>
        <row r="78">
          <cell r="C78" t="str">
            <v>v45</v>
          </cell>
          <cell r="D78">
            <v>45</v>
          </cell>
          <cell r="E78" t="str">
            <v>v</v>
          </cell>
          <cell r="F78" t="str">
            <v>Paulius Medutis</v>
          </cell>
          <cell r="G78" t="str">
            <v>1992-09-14</v>
          </cell>
          <cell r="H78" t="str">
            <v>Panevėžys</v>
          </cell>
          <cell r="I78" t="str">
            <v>V.Datenis</v>
          </cell>
          <cell r="L78" t="str">
            <v>37.80</v>
          </cell>
        </row>
        <row r="79">
          <cell r="C79" t="str">
            <v>v46</v>
          </cell>
          <cell r="D79">
            <v>46</v>
          </cell>
          <cell r="E79" t="str">
            <v>v</v>
          </cell>
          <cell r="F79" t="str">
            <v>Giedrius Breivė</v>
          </cell>
          <cell r="G79" t="str">
            <v>1992-05-13</v>
          </cell>
          <cell r="H79" t="str">
            <v>Panevėžys</v>
          </cell>
          <cell r="I79" t="str">
            <v>G.Kraujelienė, V.Datenis</v>
          </cell>
          <cell r="K79" t="str">
            <v>7.28</v>
          </cell>
          <cell r="L79" t="str">
            <v>37.60</v>
          </cell>
        </row>
        <row r="80">
          <cell r="C80" t="str">
            <v>v47</v>
          </cell>
          <cell r="D80">
            <v>47</v>
          </cell>
          <cell r="E80" t="str">
            <v>v</v>
          </cell>
          <cell r="F80" t="str">
            <v>Lukas Staškūnas</v>
          </cell>
          <cell r="G80" t="str">
            <v>1992-09-24</v>
          </cell>
          <cell r="H80" t="str">
            <v>Panevėžys</v>
          </cell>
          <cell r="I80" t="str">
            <v>G.Kraujelienė, A.Sniečkus</v>
          </cell>
          <cell r="K80" t="str">
            <v>1.30,86</v>
          </cell>
          <cell r="L80" t="str">
            <v>2.51,22</v>
          </cell>
        </row>
        <row r="81">
          <cell r="C81" t="str">
            <v>v48</v>
          </cell>
          <cell r="D81">
            <v>48</v>
          </cell>
          <cell r="E81" t="str">
            <v>v</v>
          </cell>
          <cell r="F81" t="str">
            <v>Justas Mažuika</v>
          </cell>
          <cell r="G81" t="str">
            <v>1992-02-25</v>
          </cell>
          <cell r="H81" t="str">
            <v>Panevėžys</v>
          </cell>
          <cell r="I81" t="str">
            <v>G.Kraujelienė, A.Sniečkus</v>
          </cell>
          <cell r="K81" t="str">
            <v>1.32,0</v>
          </cell>
          <cell r="L81" t="str">
            <v>2.52,80</v>
          </cell>
        </row>
        <row r="82">
          <cell r="C82" t="str">
            <v>v49</v>
          </cell>
          <cell r="D82">
            <v>49</v>
          </cell>
          <cell r="E82" t="str">
            <v>v</v>
          </cell>
          <cell r="F82" t="str">
            <v>Dovydas Kudrauskas</v>
          </cell>
          <cell r="G82" t="str">
            <v>1993-01-09</v>
          </cell>
          <cell r="H82" t="str">
            <v>Panevėžys</v>
          </cell>
          <cell r="I82" t="str">
            <v>G.Kraujelienė, A.Sniečkus</v>
          </cell>
          <cell r="K82" t="str">
            <v>2.55,19</v>
          </cell>
        </row>
        <row r="83">
          <cell r="C83" t="str">
            <v>v50</v>
          </cell>
          <cell r="D83">
            <v>50</v>
          </cell>
          <cell r="E83" t="str">
            <v>v</v>
          </cell>
          <cell r="F83" t="str">
            <v>Domantas Žalga</v>
          </cell>
          <cell r="G83" t="str">
            <v>1993-03-24</v>
          </cell>
          <cell r="H83" t="str">
            <v>Panevėžys</v>
          </cell>
          <cell r="I83" t="str">
            <v>M.ir A.Sniečkus</v>
          </cell>
          <cell r="K83" t="str">
            <v>7.06</v>
          </cell>
          <cell r="L83" t="str">
            <v>35.29</v>
          </cell>
        </row>
        <row r="84">
          <cell r="C84" t="str">
            <v>m63</v>
          </cell>
          <cell r="D84">
            <v>63</v>
          </cell>
          <cell r="E84" t="str">
            <v>m</v>
          </cell>
          <cell r="F84" t="str">
            <v>Agnė Plauskaitė</v>
          </cell>
          <cell r="G84" t="str">
            <v>1993-02-26</v>
          </cell>
          <cell r="H84" t="str">
            <v>Alytus</v>
          </cell>
          <cell r="I84" t="str">
            <v>V.Rasiukevičienė, A.Naruševičius</v>
          </cell>
          <cell r="K84" t="str">
            <v>0.8,20</v>
          </cell>
          <cell r="L84" t="str">
            <v>0.42,20</v>
          </cell>
        </row>
        <row r="85">
          <cell r="C85" t="str">
            <v>m64</v>
          </cell>
          <cell r="D85">
            <v>64</v>
          </cell>
          <cell r="E85" t="str">
            <v>m</v>
          </cell>
          <cell r="F85" t="str">
            <v>Ernesta Bartaševičiūtė</v>
          </cell>
          <cell r="G85" t="str">
            <v>1992-02-24</v>
          </cell>
          <cell r="H85" t="str">
            <v>Alytus ind.</v>
          </cell>
          <cell r="I85" t="str">
            <v>V.Rasiukevičienė, A.Klebauskas</v>
          </cell>
          <cell r="K85" t="str">
            <v>0.8,40</v>
          </cell>
          <cell r="L85" t="str">
            <v>0.44,10</v>
          </cell>
        </row>
        <row r="86">
          <cell r="C86" t="str">
            <v>m65</v>
          </cell>
          <cell r="D86">
            <v>65</v>
          </cell>
          <cell r="E86" t="str">
            <v>m</v>
          </cell>
          <cell r="F86" t="str">
            <v>Roberta Stučkaitė</v>
          </cell>
          <cell r="G86" t="str">
            <v>1992-12-28</v>
          </cell>
          <cell r="H86" t="str">
            <v>Alytus ind.</v>
          </cell>
          <cell r="I86" t="str">
            <v>V.Rasiukevičienė</v>
          </cell>
          <cell r="K86" t="str">
            <v>0.8,20</v>
          </cell>
          <cell r="L86" t="str">
            <v>0.42,40</v>
          </cell>
        </row>
        <row r="87">
          <cell r="C87" t="str">
            <v>m66</v>
          </cell>
          <cell r="D87">
            <v>66</v>
          </cell>
          <cell r="E87" t="str">
            <v>m</v>
          </cell>
          <cell r="F87" t="str">
            <v>Justina Miklasevičiūtė</v>
          </cell>
          <cell r="G87" t="str">
            <v>1993-08-16</v>
          </cell>
          <cell r="H87" t="str">
            <v>Alytus</v>
          </cell>
          <cell r="I87" t="str">
            <v>A.Naruševičius, V.Rasiukevičienė</v>
          </cell>
          <cell r="K87" t="str">
            <v>3.26,80</v>
          </cell>
          <cell r="L87" t="str">
            <v>1.46,31</v>
          </cell>
        </row>
        <row r="88">
          <cell r="C88" t="str">
            <v>m67</v>
          </cell>
          <cell r="D88">
            <v>67</v>
          </cell>
          <cell r="E88" t="str">
            <v>m</v>
          </cell>
          <cell r="F88" t="str">
            <v>Gintarė Sorakaitė</v>
          </cell>
          <cell r="G88" t="str">
            <v>1993-04-10</v>
          </cell>
          <cell r="H88" t="str">
            <v>Alytus</v>
          </cell>
          <cell r="I88" t="str">
            <v>A.Klebauskas, V.Gumauskas</v>
          </cell>
        </row>
        <row r="89">
          <cell r="C89" t="str">
            <v>m68</v>
          </cell>
          <cell r="D89">
            <v>68</v>
          </cell>
          <cell r="E89" t="str">
            <v>m</v>
          </cell>
          <cell r="F89" t="str">
            <v>Agnė Klebauskaitė</v>
          </cell>
          <cell r="G89" t="str">
            <v>1992-04-13</v>
          </cell>
          <cell r="H89" t="str">
            <v>Alytus</v>
          </cell>
          <cell r="I89" t="str">
            <v>A.Klebauskas, V.Gumauskas</v>
          </cell>
        </row>
        <row r="90">
          <cell r="C90" t="str">
            <v>m69</v>
          </cell>
          <cell r="D90">
            <v>69</v>
          </cell>
          <cell r="E90" t="str">
            <v>m</v>
          </cell>
          <cell r="F90" t="str">
            <v>Karolina Švedaitė</v>
          </cell>
          <cell r="G90">
            <v>33750</v>
          </cell>
          <cell r="H90" t="str">
            <v>Birštonas</v>
          </cell>
          <cell r="I90" t="str">
            <v>J. ir P. Juozaičiai</v>
          </cell>
        </row>
        <row r="91">
          <cell r="C91" t="str">
            <v>m70</v>
          </cell>
          <cell r="D91">
            <v>70</v>
          </cell>
          <cell r="E91" t="str">
            <v>m</v>
          </cell>
          <cell r="F91" t="str">
            <v>Agnė Stadulytė</v>
          </cell>
          <cell r="G91">
            <v>33626</v>
          </cell>
          <cell r="H91" t="str">
            <v>Birštonas</v>
          </cell>
          <cell r="I91" t="str">
            <v>J. ir P. Juozaičiai</v>
          </cell>
        </row>
        <row r="92">
          <cell r="C92" t="str">
            <v>m71</v>
          </cell>
          <cell r="D92">
            <v>71</v>
          </cell>
          <cell r="E92" t="str">
            <v>m</v>
          </cell>
          <cell r="F92" t="str">
            <v>Ernesta Urbanavičiūtė</v>
          </cell>
          <cell r="G92">
            <v>34213</v>
          </cell>
          <cell r="H92" t="str">
            <v>Birštonas</v>
          </cell>
          <cell r="I92" t="str">
            <v>J. ir P. Juozaičiai</v>
          </cell>
        </row>
        <row r="93">
          <cell r="C93" t="str">
            <v>m72</v>
          </cell>
          <cell r="D93">
            <v>72</v>
          </cell>
          <cell r="E93" t="str">
            <v>m</v>
          </cell>
          <cell r="F93" t="str">
            <v>Monika Milušauskaitė</v>
          </cell>
          <cell r="G93">
            <v>34059</v>
          </cell>
          <cell r="H93" t="str">
            <v>Birštonas</v>
          </cell>
          <cell r="I93" t="str">
            <v>J. ir P. Juozaičiai</v>
          </cell>
        </row>
        <row r="94">
          <cell r="C94" t="str">
            <v>m73</v>
          </cell>
          <cell r="D94">
            <v>73</v>
          </cell>
          <cell r="E94" t="str">
            <v>m</v>
          </cell>
          <cell r="F94" t="str">
            <v>Eglė Juočytė</v>
          </cell>
          <cell r="G94">
            <v>34036</v>
          </cell>
          <cell r="H94" t="str">
            <v>Birštonas</v>
          </cell>
          <cell r="I94" t="str">
            <v>J. ir P. Juozaičiai</v>
          </cell>
        </row>
        <row r="95">
          <cell r="C95" t="str">
            <v>m74</v>
          </cell>
          <cell r="D95">
            <v>74</v>
          </cell>
          <cell r="E95" t="str">
            <v>m</v>
          </cell>
          <cell r="F95" t="str">
            <v>Daiva Auzacalitaitė</v>
          </cell>
          <cell r="G95">
            <v>34108</v>
          </cell>
          <cell r="H95" t="str">
            <v>Birštonas</v>
          </cell>
          <cell r="I95" t="str">
            <v>J. ir P. Juozaičiai</v>
          </cell>
        </row>
        <row r="96">
          <cell r="C96" t="str">
            <v>m75</v>
          </cell>
          <cell r="D96">
            <v>75</v>
          </cell>
          <cell r="E96" t="str">
            <v>m</v>
          </cell>
          <cell r="F96" t="str">
            <v>Simona Janavičiutė</v>
          </cell>
          <cell r="G96" t="str">
            <v>1992-02-08</v>
          </cell>
          <cell r="H96" t="str">
            <v>Jonava</v>
          </cell>
          <cell r="I96" t="str">
            <v>V.Lebeckiene</v>
          </cell>
        </row>
        <row r="97">
          <cell r="C97" t="str">
            <v>m76</v>
          </cell>
          <cell r="D97">
            <v>76</v>
          </cell>
          <cell r="E97" t="str">
            <v>m</v>
          </cell>
          <cell r="F97" t="str">
            <v>Giedrė Kupstytė</v>
          </cell>
          <cell r="G97">
            <v>33672</v>
          </cell>
          <cell r="H97" t="str">
            <v>Jurbarkas</v>
          </cell>
          <cell r="I97" t="str">
            <v>V.Kokarskaja</v>
          </cell>
          <cell r="K97" t="str">
            <v>12,16</v>
          </cell>
          <cell r="L97" t="str">
            <v>1,50</v>
          </cell>
        </row>
        <row r="98">
          <cell r="C98" t="str">
            <v>m77</v>
          </cell>
          <cell r="D98">
            <v>77</v>
          </cell>
          <cell r="E98" t="str">
            <v>m</v>
          </cell>
          <cell r="F98" t="str">
            <v>Aušra Leonavičiūtė</v>
          </cell>
          <cell r="G98">
            <v>33801</v>
          </cell>
          <cell r="H98" t="str">
            <v>Jurbarkas</v>
          </cell>
          <cell r="I98" t="str">
            <v>V.Kokarskaja</v>
          </cell>
          <cell r="K98" t="str">
            <v>9,75</v>
          </cell>
        </row>
        <row r="99">
          <cell r="C99" t="str">
            <v>m78</v>
          </cell>
          <cell r="D99">
            <v>78</v>
          </cell>
          <cell r="E99" t="str">
            <v>m</v>
          </cell>
          <cell r="F99" t="str">
            <v>Sandra Rudikaitė</v>
          </cell>
          <cell r="G99">
            <v>34032</v>
          </cell>
          <cell r="H99" t="str">
            <v>Kelmė</v>
          </cell>
          <cell r="I99" t="str">
            <v>L.M.Norbutai</v>
          </cell>
          <cell r="K99">
            <v>2.2372685185185186E-3</v>
          </cell>
        </row>
        <row r="100">
          <cell r="C100" t="str">
            <v>m79</v>
          </cell>
          <cell r="D100">
            <v>79</v>
          </cell>
          <cell r="E100" t="str">
            <v>m</v>
          </cell>
          <cell r="F100" t="str">
            <v>Odeta Mašidlauskaitė</v>
          </cell>
          <cell r="G100">
            <v>34032</v>
          </cell>
          <cell r="H100" t="str">
            <v>Kelmė</v>
          </cell>
          <cell r="I100" t="str">
            <v>L.M.Norbutai</v>
          </cell>
          <cell r="K100">
            <v>3.9791666666666664E-3</v>
          </cell>
        </row>
        <row r="101">
          <cell r="C101" t="str">
            <v>m80</v>
          </cell>
          <cell r="D101">
            <v>80</v>
          </cell>
          <cell r="E101" t="str">
            <v>m</v>
          </cell>
          <cell r="F101" t="str">
            <v>Jurgita Gedvygaitė</v>
          </cell>
          <cell r="G101">
            <v>33759</v>
          </cell>
          <cell r="H101" t="str">
            <v>Kelmė</v>
          </cell>
          <cell r="I101" t="str">
            <v>L.M.Norbutai</v>
          </cell>
          <cell r="K101">
            <v>1.204861111111111E-3</v>
          </cell>
        </row>
        <row r="102">
          <cell r="C102" t="str">
            <v>m82</v>
          </cell>
          <cell r="D102">
            <v>82</v>
          </cell>
          <cell r="E102" t="str">
            <v>m</v>
          </cell>
          <cell r="F102" t="str">
            <v>Erika Mockutė</v>
          </cell>
          <cell r="G102">
            <v>34326</v>
          </cell>
          <cell r="H102" t="str">
            <v>Kelmė</v>
          </cell>
          <cell r="I102" t="str">
            <v>L.M.Norbutai</v>
          </cell>
          <cell r="K102">
            <v>2.2083333333333334E-3</v>
          </cell>
        </row>
        <row r="103">
          <cell r="C103" t="str">
            <v>m83</v>
          </cell>
          <cell r="D103">
            <v>83</v>
          </cell>
          <cell r="E103" t="str">
            <v>m</v>
          </cell>
          <cell r="F103" t="str">
            <v>Evelina Pekštenytė</v>
          </cell>
          <cell r="G103">
            <v>33950</v>
          </cell>
          <cell r="H103" t="str">
            <v>Kėdainiai</v>
          </cell>
          <cell r="I103" t="str">
            <v>Z.Peleckienė</v>
          </cell>
          <cell r="K103">
            <v>44.38</v>
          </cell>
          <cell r="L103">
            <v>8.1999999999999993</v>
          </cell>
        </row>
        <row r="104">
          <cell r="C104" t="str">
            <v>m84</v>
          </cell>
          <cell r="D104">
            <v>84</v>
          </cell>
          <cell r="E104" t="str">
            <v>m</v>
          </cell>
          <cell r="F104" t="str">
            <v>Dovilė Razbadauskaitė</v>
          </cell>
          <cell r="G104">
            <v>34308</v>
          </cell>
          <cell r="H104" t="str">
            <v>Kėdainiai</v>
          </cell>
          <cell r="I104" t="str">
            <v>J.Kalvaitienė</v>
          </cell>
          <cell r="K104">
            <v>9.3000000000000007</v>
          </cell>
          <cell r="L104">
            <v>7.7</v>
          </cell>
        </row>
        <row r="105">
          <cell r="C105" t="str">
            <v>m85</v>
          </cell>
          <cell r="D105">
            <v>85</v>
          </cell>
          <cell r="E105" t="str">
            <v>m</v>
          </cell>
          <cell r="F105" t="str">
            <v>Ieva Kaselytė</v>
          </cell>
          <cell r="G105">
            <v>34320</v>
          </cell>
          <cell r="H105" t="str">
            <v>Kėdainiai</v>
          </cell>
        </row>
        <row r="106">
          <cell r="C106" t="str">
            <v>m86</v>
          </cell>
          <cell r="D106">
            <v>86</v>
          </cell>
          <cell r="E106" t="str">
            <v>m</v>
          </cell>
          <cell r="F106" t="str">
            <v>Monika Riškutė</v>
          </cell>
          <cell r="G106">
            <v>33931</v>
          </cell>
          <cell r="H106" t="str">
            <v>Klaipėdos raj.</v>
          </cell>
          <cell r="I106" t="str">
            <v>R.Simoneit</v>
          </cell>
        </row>
        <row r="107">
          <cell r="C107" t="str">
            <v>m87</v>
          </cell>
          <cell r="D107">
            <v>87</v>
          </cell>
          <cell r="E107" t="str">
            <v>m</v>
          </cell>
          <cell r="F107" t="str">
            <v>Viktorija Riškutė</v>
          </cell>
          <cell r="G107">
            <v>34312</v>
          </cell>
          <cell r="H107" t="str">
            <v>Klaipėdos raj.</v>
          </cell>
          <cell r="I107" t="str">
            <v>R.Simoneit</v>
          </cell>
        </row>
        <row r="108">
          <cell r="C108" t="str">
            <v>m88</v>
          </cell>
          <cell r="D108">
            <v>88</v>
          </cell>
          <cell r="E108" t="str">
            <v>m</v>
          </cell>
        </row>
        <row r="109">
          <cell r="C109" t="str">
            <v>m89</v>
          </cell>
          <cell r="D109">
            <v>89</v>
          </cell>
          <cell r="E109" t="str">
            <v>m</v>
          </cell>
          <cell r="F109" t="str">
            <v>Dovilė Pociūtė</v>
          </cell>
          <cell r="G109">
            <v>33874</v>
          </cell>
          <cell r="H109" t="str">
            <v>Mažeikiai</v>
          </cell>
          <cell r="I109" t="str">
            <v>J.Kriaučiūnienė</v>
          </cell>
        </row>
        <row r="110">
          <cell r="C110" t="str">
            <v>m90</v>
          </cell>
          <cell r="D110">
            <v>90</v>
          </cell>
          <cell r="E110" t="str">
            <v>m</v>
          </cell>
          <cell r="F110" t="str">
            <v>Vitalija Vaškytė</v>
          </cell>
          <cell r="G110">
            <v>33735</v>
          </cell>
          <cell r="H110" t="str">
            <v>Mažeikiai</v>
          </cell>
          <cell r="I110" t="str">
            <v>J.Kriaučiūnienė</v>
          </cell>
        </row>
        <row r="111">
          <cell r="C111" t="str">
            <v>m91</v>
          </cell>
          <cell r="D111">
            <v>91</v>
          </cell>
          <cell r="E111" t="str">
            <v>m</v>
          </cell>
          <cell r="F111" t="str">
            <v>Karolina Slivskytė</v>
          </cell>
          <cell r="G111">
            <v>33706</v>
          </cell>
          <cell r="H111" t="str">
            <v>Mažeikiai</v>
          </cell>
          <cell r="I111" t="str">
            <v>J.Kriaučiūnienė</v>
          </cell>
        </row>
        <row r="112">
          <cell r="C112" t="str">
            <v>m92</v>
          </cell>
          <cell r="D112">
            <v>92</v>
          </cell>
          <cell r="E112" t="str">
            <v>m</v>
          </cell>
          <cell r="F112" t="str">
            <v>Ernesta Stulpinaitė</v>
          </cell>
          <cell r="G112">
            <v>33739</v>
          </cell>
          <cell r="H112" t="str">
            <v>Mažeikiai</v>
          </cell>
          <cell r="I112" t="str">
            <v>J.Kriaučiūnienė</v>
          </cell>
        </row>
        <row r="113">
          <cell r="C113" t="str">
            <v>m93</v>
          </cell>
          <cell r="D113">
            <v>93</v>
          </cell>
          <cell r="E113" t="str">
            <v>m</v>
          </cell>
          <cell r="F113" t="str">
            <v>Eglė Beinoravičiūtė</v>
          </cell>
          <cell r="G113">
            <v>34153</v>
          </cell>
          <cell r="H113" t="str">
            <v>Mažeikiai</v>
          </cell>
          <cell r="I113" t="str">
            <v>G.Gurskytė</v>
          </cell>
        </row>
        <row r="114">
          <cell r="C114" t="str">
            <v>m94</v>
          </cell>
          <cell r="D114">
            <v>94</v>
          </cell>
          <cell r="E114" t="str">
            <v>m</v>
          </cell>
          <cell r="F114" t="str">
            <v>Judita Perminaitė</v>
          </cell>
          <cell r="G114">
            <v>33693</v>
          </cell>
          <cell r="H114" t="str">
            <v>Mažeikiai</v>
          </cell>
          <cell r="I114" t="str">
            <v>G.Gurskytė</v>
          </cell>
        </row>
        <row r="115">
          <cell r="C115" t="str">
            <v>m95</v>
          </cell>
          <cell r="D115">
            <v>95</v>
          </cell>
          <cell r="E115" t="str">
            <v>m</v>
          </cell>
          <cell r="F115" t="str">
            <v>Simona Vegnerytė</v>
          </cell>
          <cell r="G115">
            <v>34120</v>
          </cell>
          <cell r="H115" t="str">
            <v>Pasvalys</v>
          </cell>
          <cell r="I115" t="str">
            <v>E.Žilys</v>
          </cell>
        </row>
        <row r="116">
          <cell r="C116" t="str">
            <v>m96</v>
          </cell>
          <cell r="D116">
            <v>96</v>
          </cell>
          <cell r="E116" t="str">
            <v>m</v>
          </cell>
          <cell r="F116" t="str">
            <v>Živilė Petrauskaitė</v>
          </cell>
          <cell r="G116">
            <v>33691</v>
          </cell>
          <cell r="H116" t="str">
            <v>Pasvalys</v>
          </cell>
          <cell r="I116" t="str">
            <v>E.Suveizdis, E.Balčiauskas</v>
          </cell>
        </row>
        <row r="117">
          <cell r="C117" t="str">
            <v>m97</v>
          </cell>
          <cell r="D117">
            <v>97</v>
          </cell>
          <cell r="E117" t="str">
            <v>m</v>
          </cell>
          <cell r="F117" t="str">
            <v>Taira Makštutytė</v>
          </cell>
          <cell r="G117" t="str">
            <v>1992-06-24</v>
          </cell>
          <cell r="H117" t="str">
            <v>Prienai</v>
          </cell>
          <cell r="I117" t="str">
            <v>G.Goštautaitė</v>
          </cell>
          <cell r="K117" t="str">
            <v>16.36</v>
          </cell>
        </row>
        <row r="118">
          <cell r="C118" t="str">
            <v>m98</v>
          </cell>
          <cell r="D118">
            <v>98</v>
          </cell>
          <cell r="E118" t="str">
            <v>m</v>
          </cell>
          <cell r="F118" t="str">
            <v>Raminta Zujūtė</v>
          </cell>
          <cell r="G118" t="str">
            <v>1993-07-12</v>
          </cell>
          <cell r="H118" t="str">
            <v>Prienai</v>
          </cell>
          <cell r="I118" t="str">
            <v>G.Goštautaitė</v>
          </cell>
          <cell r="K118" t="str">
            <v>18.29</v>
          </cell>
        </row>
        <row r="119">
          <cell r="C119" t="str">
            <v>m99</v>
          </cell>
          <cell r="D119">
            <v>99</v>
          </cell>
          <cell r="E119" t="str">
            <v>m</v>
          </cell>
          <cell r="F119" t="str">
            <v>Daiva Sadauskaitė</v>
          </cell>
          <cell r="G119" t="str">
            <v>1990-10-19</v>
          </cell>
          <cell r="H119" t="str">
            <v>Prienai bk</v>
          </cell>
          <cell r="I119" t="str">
            <v>G.Goštautaitė</v>
          </cell>
          <cell r="K119" t="str">
            <v>17.02</v>
          </cell>
        </row>
        <row r="120">
          <cell r="C120" t="str">
            <v>m100</v>
          </cell>
          <cell r="D120">
            <v>100</v>
          </cell>
          <cell r="E120" t="str">
            <v>m</v>
          </cell>
          <cell r="F120" t="str">
            <v xml:space="preserve">Jogailė Petrokaitė         </v>
          </cell>
          <cell r="G120">
            <v>34972</v>
          </cell>
          <cell r="H120" t="str">
            <v>Raseiniai ind.</v>
          </cell>
          <cell r="I120" t="str">
            <v>E.Petrokas</v>
          </cell>
        </row>
        <row r="121">
          <cell r="C121" t="str">
            <v>m101</v>
          </cell>
          <cell r="D121">
            <v>101</v>
          </cell>
          <cell r="E121" t="str">
            <v>m</v>
          </cell>
          <cell r="F121" t="str">
            <v>Viktorija Joneikytė</v>
          </cell>
          <cell r="G121">
            <v>33648</v>
          </cell>
          <cell r="H121" t="str">
            <v>Raseiniai</v>
          </cell>
          <cell r="I121" t="str">
            <v xml:space="preserve">E.Petrokas </v>
          </cell>
        </row>
        <row r="122">
          <cell r="C122" t="str">
            <v>m102</v>
          </cell>
          <cell r="D122">
            <v>102</v>
          </cell>
          <cell r="E122" t="str">
            <v>m</v>
          </cell>
          <cell r="F122" t="str">
            <v>Deimantė Jakštytė</v>
          </cell>
          <cell r="G122">
            <v>34334</v>
          </cell>
          <cell r="H122" t="str">
            <v>Šakiai</v>
          </cell>
          <cell r="I122" t="str">
            <v>V.Gudzinevičienė</v>
          </cell>
        </row>
        <row r="123">
          <cell r="C123" t="str">
            <v>m103</v>
          </cell>
          <cell r="D123">
            <v>103</v>
          </cell>
          <cell r="E123" t="str">
            <v>m</v>
          </cell>
          <cell r="F123" t="str">
            <v>Monika Liukaitytė</v>
          </cell>
          <cell r="G123">
            <v>34045</v>
          </cell>
          <cell r="H123" t="str">
            <v>Šakiai</v>
          </cell>
          <cell r="I123" t="str">
            <v>V.Strokas</v>
          </cell>
        </row>
        <row r="124">
          <cell r="C124" t="str">
            <v>m104</v>
          </cell>
          <cell r="D124">
            <v>104</v>
          </cell>
          <cell r="E124" t="str">
            <v>m</v>
          </cell>
          <cell r="F124" t="str">
            <v>Vitalija Papinigytė</v>
          </cell>
          <cell r="G124" t="str">
            <v>1992-12-08</v>
          </cell>
          <cell r="H124" t="str">
            <v>Švenčionys</v>
          </cell>
          <cell r="I124" t="str">
            <v>R.Turla</v>
          </cell>
          <cell r="K124" t="str">
            <v>1,45,1</v>
          </cell>
          <cell r="L124" t="str">
            <v>46,3</v>
          </cell>
        </row>
        <row r="125">
          <cell r="C125" t="str">
            <v>m105</v>
          </cell>
          <cell r="D125">
            <v>105</v>
          </cell>
          <cell r="E125" t="str">
            <v>m</v>
          </cell>
          <cell r="F125" t="str">
            <v>Gintarė Zenkevičiūtė</v>
          </cell>
          <cell r="G125" t="str">
            <v>1993-08-10</v>
          </cell>
          <cell r="H125" t="str">
            <v>Švenčionys</v>
          </cell>
          <cell r="I125" t="str">
            <v>R.Turla</v>
          </cell>
          <cell r="K125" t="str">
            <v>10.49,21</v>
          </cell>
          <cell r="L125" t="str">
            <v>3,07</v>
          </cell>
        </row>
        <row r="126">
          <cell r="C126" t="str">
            <v>m106</v>
          </cell>
          <cell r="D126">
            <v>106</v>
          </cell>
          <cell r="E126" t="str">
            <v>m</v>
          </cell>
          <cell r="F126" t="str">
            <v>Agnė Kazlauskaitė</v>
          </cell>
          <cell r="G126" t="str">
            <v>1992-10-22</v>
          </cell>
          <cell r="H126" t="str">
            <v>Švenčionys</v>
          </cell>
          <cell r="I126" t="str">
            <v>R.Turla</v>
          </cell>
          <cell r="K126" t="str">
            <v>8,56</v>
          </cell>
          <cell r="L126" t="str">
            <v>45,6</v>
          </cell>
        </row>
        <row r="127">
          <cell r="C127" t="str">
            <v>m107</v>
          </cell>
          <cell r="D127">
            <v>107</v>
          </cell>
          <cell r="E127" t="str">
            <v>m</v>
          </cell>
          <cell r="F127" t="str">
            <v>Agnė Sokolnik</v>
          </cell>
          <cell r="G127" t="str">
            <v>1992-09-18</v>
          </cell>
          <cell r="H127" t="str">
            <v>Švenčionys</v>
          </cell>
          <cell r="I127" t="str">
            <v>V.Meškauskas</v>
          </cell>
        </row>
        <row r="128">
          <cell r="C128" t="str">
            <v>m108</v>
          </cell>
          <cell r="D128">
            <v>108</v>
          </cell>
          <cell r="E128" t="str">
            <v>m</v>
          </cell>
          <cell r="F128" t="str">
            <v>Evelina Zameici</v>
          </cell>
          <cell r="G128" t="str">
            <v>1995-02-02</v>
          </cell>
          <cell r="H128" t="str">
            <v>Švenčionys ind.</v>
          </cell>
          <cell r="I128" t="str">
            <v>R.Turla</v>
          </cell>
          <cell r="L128" t="str">
            <v>3.13</v>
          </cell>
        </row>
        <row r="129">
          <cell r="C129" t="str">
            <v>m109</v>
          </cell>
          <cell r="D129">
            <v>109</v>
          </cell>
          <cell r="E129" t="str">
            <v>m</v>
          </cell>
          <cell r="F129" t="str">
            <v>Ieva Radavičiūtė</v>
          </cell>
          <cell r="G129">
            <v>33812</v>
          </cell>
          <cell r="H129" t="str">
            <v>Šiaulių raj.</v>
          </cell>
          <cell r="I129" t="str">
            <v>V.Ponomariovas</v>
          </cell>
        </row>
        <row r="130">
          <cell r="C130" t="str">
            <v>m110</v>
          </cell>
          <cell r="D130">
            <v>110</v>
          </cell>
          <cell r="E130" t="str">
            <v>m</v>
          </cell>
          <cell r="F130" t="str">
            <v>Monika Vainoriūtė</v>
          </cell>
          <cell r="G130">
            <v>33818</v>
          </cell>
          <cell r="H130" t="str">
            <v>Šiaulių raj.</v>
          </cell>
          <cell r="I130" t="str">
            <v>V.Ponomariovas</v>
          </cell>
        </row>
        <row r="131">
          <cell r="C131" t="str">
            <v>m111</v>
          </cell>
          <cell r="D131">
            <v>111</v>
          </cell>
          <cell r="E131" t="str">
            <v>m</v>
          </cell>
          <cell r="F131" t="str">
            <v>Inga Norvaišaitė</v>
          </cell>
          <cell r="G131">
            <v>33772</v>
          </cell>
          <cell r="H131" t="str">
            <v>Šiauliai - Šiaulių raj.</v>
          </cell>
          <cell r="I131" t="str">
            <v>R.Drazdauskaitė, A.Lukošaitis</v>
          </cell>
        </row>
        <row r="132">
          <cell r="C132" t="str">
            <v>m112</v>
          </cell>
          <cell r="D132">
            <v>112</v>
          </cell>
          <cell r="E132" t="str">
            <v>m</v>
          </cell>
          <cell r="F132" t="str">
            <v>Dovilė Bliūdžiūtė</v>
          </cell>
          <cell r="G132" t="str">
            <v>1993-10-15</v>
          </cell>
          <cell r="H132" t="str">
            <v>Šilutė</v>
          </cell>
          <cell r="I132" t="str">
            <v>S.Oželis</v>
          </cell>
        </row>
        <row r="133">
          <cell r="C133" t="str">
            <v>m113</v>
          </cell>
          <cell r="D133">
            <v>113</v>
          </cell>
          <cell r="E133" t="str">
            <v>m</v>
          </cell>
          <cell r="F133" t="str">
            <v>Paulina Martinavičiūtė</v>
          </cell>
          <cell r="G133" t="str">
            <v>1993-05-02</v>
          </cell>
          <cell r="H133" t="str">
            <v>Šilutė</v>
          </cell>
          <cell r="I133" t="str">
            <v>S.Oželis</v>
          </cell>
        </row>
        <row r="134">
          <cell r="C134" t="str">
            <v>m114</v>
          </cell>
          <cell r="D134">
            <v>114</v>
          </cell>
          <cell r="E134" t="str">
            <v>m</v>
          </cell>
          <cell r="F134" t="str">
            <v>Erika Butkutė</v>
          </cell>
          <cell r="G134" t="str">
            <v>1992-05-06</v>
          </cell>
          <cell r="H134" t="str">
            <v>Šilutė</v>
          </cell>
          <cell r="I134" t="str">
            <v>S.Oželis</v>
          </cell>
        </row>
        <row r="135">
          <cell r="C135" t="str">
            <v>m115</v>
          </cell>
          <cell r="D135">
            <v>115</v>
          </cell>
          <cell r="E135" t="str">
            <v>m</v>
          </cell>
          <cell r="F135" t="str">
            <v>Goda Pudževelyutė</v>
          </cell>
          <cell r="G135" t="str">
            <v>1993-06-15</v>
          </cell>
          <cell r="H135" t="str">
            <v>Šilutė</v>
          </cell>
          <cell r="I135" t="str">
            <v>S.Oželis</v>
          </cell>
        </row>
        <row r="136">
          <cell r="C136" t="str">
            <v>m116</v>
          </cell>
          <cell r="D136">
            <v>116</v>
          </cell>
          <cell r="E136" t="str">
            <v>m</v>
          </cell>
          <cell r="F136" t="str">
            <v>Greta Valaitytė</v>
          </cell>
          <cell r="G136" t="str">
            <v>1993-02-12</v>
          </cell>
          <cell r="H136" t="str">
            <v>Šilutė ind.</v>
          </cell>
          <cell r="I136" t="str">
            <v>L.Leikuvienė</v>
          </cell>
        </row>
        <row r="137">
          <cell r="C137" t="str">
            <v>m117</v>
          </cell>
          <cell r="D137">
            <v>117</v>
          </cell>
          <cell r="E137" t="str">
            <v>m</v>
          </cell>
          <cell r="F137" t="str">
            <v>Indrė Danielkutė</v>
          </cell>
          <cell r="G137" t="str">
            <v>1992-01-23</v>
          </cell>
          <cell r="H137" t="str">
            <v>Šilutė</v>
          </cell>
          <cell r="I137" t="str">
            <v>M.Urmulevičius</v>
          </cell>
        </row>
        <row r="138">
          <cell r="C138" t="str">
            <v>m118</v>
          </cell>
          <cell r="D138">
            <v>118</v>
          </cell>
          <cell r="E138" t="str">
            <v>m</v>
          </cell>
          <cell r="F138" t="str">
            <v>Simona Margelytė</v>
          </cell>
          <cell r="G138">
            <v>33796</v>
          </cell>
          <cell r="H138" t="str">
            <v>Telšiai</v>
          </cell>
          <cell r="I138" t="str">
            <v>L.Kaveckienė</v>
          </cell>
        </row>
        <row r="139">
          <cell r="C139" t="str">
            <v>m119</v>
          </cell>
          <cell r="D139">
            <v>119</v>
          </cell>
          <cell r="E139" t="str">
            <v>m</v>
          </cell>
          <cell r="F139" t="str">
            <v>Vaidutė Gailiutė</v>
          </cell>
          <cell r="G139">
            <v>34242</v>
          </cell>
          <cell r="H139" t="str">
            <v>Telšiai</v>
          </cell>
          <cell r="I139" t="str">
            <v>D.Pranckuvienė</v>
          </cell>
        </row>
        <row r="140">
          <cell r="C140" t="str">
            <v>m120</v>
          </cell>
          <cell r="D140">
            <v>120</v>
          </cell>
          <cell r="E140" t="str">
            <v>m</v>
          </cell>
          <cell r="F140" t="str">
            <v>Diana  Pranckutė</v>
          </cell>
          <cell r="G140">
            <v>34044</v>
          </cell>
          <cell r="H140" t="str">
            <v>Telšiai</v>
          </cell>
          <cell r="I140" t="str">
            <v>D.Pranckuvienė</v>
          </cell>
        </row>
        <row r="141">
          <cell r="C141" t="str">
            <v>m121</v>
          </cell>
          <cell r="D141">
            <v>121</v>
          </cell>
          <cell r="E141" t="str">
            <v>m</v>
          </cell>
          <cell r="F141" t="str">
            <v>Simona Rupeikaitė</v>
          </cell>
          <cell r="G141">
            <v>33652</v>
          </cell>
          <cell r="H141" t="str">
            <v>Telšiai</v>
          </cell>
          <cell r="I141" t="str">
            <v>Z.Rupeika</v>
          </cell>
        </row>
        <row r="142">
          <cell r="C142" t="str">
            <v>m122</v>
          </cell>
          <cell r="D142">
            <v>122</v>
          </cell>
          <cell r="E142" t="str">
            <v>m</v>
          </cell>
          <cell r="F142" t="str">
            <v xml:space="preserve">Agata Gricevič </v>
          </cell>
          <cell r="G142" t="str">
            <v>1992-08-19</v>
          </cell>
          <cell r="H142" t="str">
            <v>Vilniaus raj.</v>
          </cell>
          <cell r="I142" t="str">
            <v>K.Velikianecas</v>
          </cell>
        </row>
        <row r="143">
          <cell r="C143" t="str">
            <v>v1</v>
          </cell>
          <cell r="D143">
            <v>1</v>
          </cell>
          <cell r="E143" t="str">
            <v>v</v>
          </cell>
          <cell r="F143" t="str">
            <v>Valentinas Rudys</v>
          </cell>
          <cell r="G143" t="str">
            <v>1992-02-14</v>
          </cell>
          <cell r="H143" t="str">
            <v>Vilnius 1</v>
          </cell>
          <cell r="I143" t="str">
            <v>I.Jefimova</v>
          </cell>
          <cell r="K143" t="str">
            <v>stipr</v>
          </cell>
          <cell r="L143" t="str">
            <v>stipr</v>
          </cell>
        </row>
        <row r="144">
          <cell r="C144" t="str">
            <v>v2</v>
          </cell>
          <cell r="D144">
            <v>2</v>
          </cell>
          <cell r="E144" t="str">
            <v>v</v>
          </cell>
          <cell r="F144" t="str">
            <v>Vaidas Davidavičius</v>
          </cell>
          <cell r="G144" t="str">
            <v>1993-01-21</v>
          </cell>
          <cell r="H144" t="str">
            <v>Vilnius 1</v>
          </cell>
          <cell r="I144" t="str">
            <v>I.Jefimova</v>
          </cell>
        </row>
        <row r="145">
          <cell r="C145" t="str">
            <v>v3</v>
          </cell>
          <cell r="D145">
            <v>3</v>
          </cell>
          <cell r="E145" t="str">
            <v>v</v>
          </cell>
          <cell r="F145" t="str">
            <v>Mindaugas Didikas</v>
          </cell>
          <cell r="G145" t="str">
            <v>1992-11-19</v>
          </cell>
          <cell r="H145" t="str">
            <v>Vilnius 1</v>
          </cell>
          <cell r="I145" t="str">
            <v>J.Garalevičius</v>
          </cell>
          <cell r="K145" t="str">
            <v>6:07.18</v>
          </cell>
          <cell r="L145" t="str">
            <v>2:41.49</v>
          </cell>
        </row>
        <row r="146">
          <cell r="C146" t="str">
            <v>v4</v>
          </cell>
          <cell r="D146">
            <v>4</v>
          </cell>
          <cell r="E146" t="str">
            <v>v</v>
          </cell>
          <cell r="F146" t="str">
            <v>Žygimantas Kuzminskas</v>
          </cell>
          <cell r="G146" t="str">
            <v>1992-11-09</v>
          </cell>
          <cell r="H146" t="str">
            <v>Vilnius 1</v>
          </cell>
          <cell r="I146" t="str">
            <v>R.Snarskienė</v>
          </cell>
          <cell r="K146" t="str">
            <v>8.69</v>
          </cell>
        </row>
        <row r="147">
          <cell r="C147" t="str">
            <v>v5</v>
          </cell>
          <cell r="D147">
            <v>5</v>
          </cell>
          <cell r="E147" t="str">
            <v>v</v>
          </cell>
          <cell r="F147" t="str">
            <v>Ignat Plavskij</v>
          </cell>
          <cell r="G147" t="str">
            <v>1993-01-09</v>
          </cell>
          <cell r="H147" t="str">
            <v>Vilnius</v>
          </cell>
          <cell r="I147" t="str">
            <v>H.Statkus</v>
          </cell>
          <cell r="L147" t="str">
            <v>39.51</v>
          </cell>
        </row>
        <row r="148">
          <cell r="C148" t="str">
            <v>v127</v>
          </cell>
          <cell r="D148">
            <v>127</v>
          </cell>
          <cell r="E148" t="str">
            <v>v</v>
          </cell>
          <cell r="F148" t="str">
            <v>Daumantas Lankas</v>
          </cell>
          <cell r="G148">
            <v>33606</v>
          </cell>
          <cell r="H148" t="str">
            <v>Vilnius 1-Elektrėnai</v>
          </cell>
          <cell r="I148" t="str">
            <v>K.Šapka, R.Voronkova</v>
          </cell>
          <cell r="K148" t="str">
            <v>6.95</v>
          </cell>
          <cell r="L148" t="str">
            <v>14.17</v>
          </cell>
        </row>
        <row r="149">
          <cell r="C149" t="str">
            <v>v128</v>
          </cell>
          <cell r="D149">
            <v>128</v>
          </cell>
          <cell r="E149" t="str">
            <v>v</v>
          </cell>
          <cell r="F149" t="str">
            <v>Justas Titovec</v>
          </cell>
          <cell r="G149" t="str">
            <v>1992-07-10</v>
          </cell>
          <cell r="H149" t="str">
            <v>Vilnius 1-Švenčionys</v>
          </cell>
          <cell r="I149" t="str">
            <v>K.Šapka, V.Nekrašas</v>
          </cell>
          <cell r="K149" t="str">
            <v>6.03</v>
          </cell>
          <cell r="L149" t="str">
            <v>13.47</v>
          </cell>
        </row>
        <row r="150">
          <cell r="C150" t="str">
            <v>v129</v>
          </cell>
          <cell r="D150">
            <v>129</v>
          </cell>
          <cell r="E150" t="str">
            <v>v</v>
          </cell>
          <cell r="F150" t="str">
            <v>Giedrius Lažinskas</v>
          </cell>
          <cell r="G150">
            <v>34030</v>
          </cell>
          <cell r="H150" t="str">
            <v>Vilnius 1-Klaipėdos raj.</v>
          </cell>
          <cell r="I150" t="str">
            <v>J.Radžius, B.Ruigienė</v>
          </cell>
          <cell r="K150" t="str">
            <v>15.98</v>
          </cell>
        </row>
        <row r="151">
          <cell r="C151" t="str">
            <v>v6</v>
          </cell>
          <cell r="D151">
            <v>6</v>
          </cell>
          <cell r="E151" t="str">
            <v>v</v>
          </cell>
          <cell r="F151" t="str">
            <v>Kostas Skrabulis</v>
          </cell>
          <cell r="G151" t="str">
            <v>1992-08-04</v>
          </cell>
          <cell r="H151" t="str">
            <v>Vilnius 1</v>
          </cell>
          <cell r="I151" t="str">
            <v>D.Skirmantienė</v>
          </cell>
          <cell r="K151" t="str">
            <v>7.19</v>
          </cell>
          <cell r="L151" t="str">
            <v>37.28</v>
          </cell>
        </row>
        <row r="152">
          <cell r="C152" t="str">
            <v>v7</v>
          </cell>
          <cell r="D152">
            <v>7</v>
          </cell>
          <cell r="E152" t="str">
            <v>v</v>
          </cell>
          <cell r="F152" t="str">
            <v>Markas Jankoit</v>
          </cell>
          <cell r="G152" t="str">
            <v>1993-01-18</v>
          </cell>
          <cell r="H152" t="str">
            <v>Vilnius 1</v>
          </cell>
          <cell r="I152" t="str">
            <v>A.Izergin</v>
          </cell>
          <cell r="L152" t="str">
            <v>9.00</v>
          </cell>
        </row>
        <row r="153">
          <cell r="C153" t="str">
            <v>v130</v>
          </cell>
          <cell r="D153">
            <v>130</v>
          </cell>
          <cell r="E153" t="str">
            <v>v</v>
          </cell>
          <cell r="F153" t="str">
            <v>Paulius Karbočius</v>
          </cell>
          <cell r="G153" t="str">
            <v>1992-03-25</v>
          </cell>
          <cell r="H153" t="str">
            <v>Vilnius 2</v>
          </cell>
          <cell r="I153" t="str">
            <v>A.Mikelytė</v>
          </cell>
          <cell r="K153" t="str">
            <v>15.13</v>
          </cell>
        </row>
        <row r="154">
          <cell r="C154" t="str">
            <v>v8</v>
          </cell>
          <cell r="D154">
            <v>8</v>
          </cell>
          <cell r="E154" t="str">
            <v>v</v>
          </cell>
          <cell r="F154" t="str">
            <v>Erikas Šimčikas</v>
          </cell>
          <cell r="G154" t="str">
            <v>1993-08-10</v>
          </cell>
          <cell r="H154" t="str">
            <v>Vilnius 2</v>
          </cell>
          <cell r="I154" t="str">
            <v>E.Žiupkienė, A.Tolstiks</v>
          </cell>
          <cell r="K154" t="str">
            <v>1:30.68</v>
          </cell>
          <cell r="L154" t="str">
            <v>40.52</v>
          </cell>
        </row>
        <row r="155">
          <cell r="C155" t="str">
            <v>v9</v>
          </cell>
          <cell r="D155">
            <v>9</v>
          </cell>
          <cell r="E155" t="str">
            <v>v</v>
          </cell>
          <cell r="F155" t="str">
            <v>Justas Siaurusevičius</v>
          </cell>
          <cell r="G155" t="str">
            <v>1993-10-26</v>
          </cell>
          <cell r="H155" t="str">
            <v>Vilnius 2</v>
          </cell>
          <cell r="I155" t="str">
            <v>Z.Tindžiulienė, P.Žukienė</v>
          </cell>
          <cell r="K155" t="str">
            <v>10:30.2</v>
          </cell>
          <cell r="L155" t="str">
            <v>2:59.36</v>
          </cell>
        </row>
        <row r="156">
          <cell r="C156" t="str">
            <v>v10</v>
          </cell>
          <cell r="D156">
            <v>10</v>
          </cell>
          <cell r="E156" t="str">
            <v>v</v>
          </cell>
          <cell r="F156" t="str">
            <v>Andrej Jemeljanov</v>
          </cell>
          <cell r="G156" t="str">
            <v>1993-04-08</v>
          </cell>
          <cell r="H156" t="str">
            <v>Vilnius 2</v>
          </cell>
          <cell r="I156" t="str">
            <v>Z.Tindžiulienė, P.Žukienė</v>
          </cell>
          <cell r="L156" t="str">
            <v>2:51.05</v>
          </cell>
        </row>
        <row r="157">
          <cell r="C157" t="str">
            <v>v11</v>
          </cell>
          <cell r="D157">
            <v>11</v>
          </cell>
          <cell r="E157" t="str">
            <v>v</v>
          </cell>
          <cell r="F157" t="str">
            <v>Oskaras Vyganovski</v>
          </cell>
          <cell r="G157" t="str">
            <v>1993-07-22</v>
          </cell>
          <cell r="H157" t="str">
            <v>Vilnius 2</v>
          </cell>
          <cell r="I157" t="str">
            <v>Z.Tindžiulienė, P.Žukienė</v>
          </cell>
          <cell r="L157" t="str">
            <v>39.9</v>
          </cell>
        </row>
        <row r="158">
          <cell r="C158" t="str">
            <v>v131</v>
          </cell>
          <cell r="D158">
            <v>131</v>
          </cell>
          <cell r="E158" t="str">
            <v>v</v>
          </cell>
          <cell r="F158" t="str">
            <v>Mantas Šneideris</v>
          </cell>
          <cell r="G158" t="str">
            <v>1993-03-11</v>
          </cell>
          <cell r="H158" t="str">
            <v>Vilnius</v>
          </cell>
          <cell r="I158" t="str">
            <v>A.Mikelytė</v>
          </cell>
          <cell r="K158" t="str">
            <v>13.38</v>
          </cell>
        </row>
        <row r="159">
          <cell r="C159" t="str">
            <v>v118</v>
          </cell>
          <cell r="D159">
            <v>118</v>
          </cell>
          <cell r="E159" t="str">
            <v>v</v>
          </cell>
          <cell r="F159" t="str">
            <v>Mindaugas Kanapickas</v>
          </cell>
          <cell r="G159" t="str">
            <v>1992-01-25</v>
          </cell>
          <cell r="H159" t="str">
            <v>Vilnius 1</v>
          </cell>
          <cell r="I159" t="str">
            <v>H.Statkus</v>
          </cell>
        </row>
        <row r="160">
          <cell r="C160" t="str">
            <v>v132</v>
          </cell>
          <cell r="D160">
            <v>132</v>
          </cell>
          <cell r="E160" t="str">
            <v>v</v>
          </cell>
          <cell r="F160" t="str">
            <v>Mantas Jusis</v>
          </cell>
          <cell r="G160">
            <v>34020</v>
          </cell>
          <cell r="H160" t="str">
            <v>Vilnius 2-Švenčionėliai</v>
          </cell>
          <cell r="I160" t="str">
            <v>R.Ubartas, A.Turla</v>
          </cell>
          <cell r="K160" t="str">
            <v>14.29</v>
          </cell>
        </row>
        <row r="161">
          <cell r="C161" t="str">
            <v>v133</v>
          </cell>
          <cell r="D161">
            <v>133</v>
          </cell>
          <cell r="E161" t="str">
            <v>v</v>
          </cell>
          <cell r="F161" t="str">
            <v>Linas Laukutis</v>
          </cell>
          <cell r="G161">
            <v>34049</v>
          </cell>
          <cell r="H161" t="str">
            <v>Vilnius 2 -Joniškis</v>
          </cell>
          <cell r="I161" t="str">
            <v>J.Radžius, E.Keršys</v>
          </cell>
          <cell r="K161" t="str">
            <v>14.72</v>
          </cell>
        </row>
        <row r="162">
          <cell r="C162" t="str">
            <v>v134</v>
          </cell>
          <cell r="D162">
            <v>134</v>
          </cell>
          <cell r="E162" t="str">
            <v>v</v>
          </cell>
          <cell r="F162" t="str">
            <v>Rokas Černiauskas</v>
          </cell>
          <cell r="G162">
            <v>33975</v>
          </cell>
          <cell r="H162" t="str">
            <v>Vilnius 2</v>
          </cell>
          <cell r="I162" t="str">
            <v>R.Ubartas</v>
          </cell>
          <cell r="K162" t="str">
            <v>.13.81</v>
          </cell>
        </row>
        <row r="163">
          <cell r="C163" t="str">
            <v>v12</v>
          </cell>
          <cell r="D163">
            <v>12</v>
          </cell>
          <cell r="E163" t="str">
            <v>v</v>
          </cell>
          <cell r="F163" t="str">
            <v>Mindaugas Lazauskas</v>
          </cell>
          <cell r="G163" t="str">
            <v>1994-02-28</v>
          </cell>
          <cell r="H163" t="str">
            <v>Vilnius ind.</v>
          </cell>
          <cell r="I163" t="str">
            <v>D.Skirmantienė, T.Krasauskienė</v>
          </cell>
        </row>
        <row r="164">
          <cell r="C164" t="str">
            <v>v135</v>
          </cell>
          <cell r="D164">
            <v>135</v>
          </cell>
          <cell r="E164" t="str">
            <v>v</v>
          </cell>
          <cell r="F164" t="str">
            <v>Laurynas Marcinkus</v>
          </cell>
          <cell r="G164" t="str">
            <v>1994-06-20</v>
          </cell>
          <cell r="H164" t="str">
            <v>Vilnius ind.</v>
          </cell>
          <cell r="I164" t="str">
            <v>H.Statkus</v>
          </cell>
        </row>
        <row r="165">
          <cell r="C165" t="str">
            <v>v136</v>
          </cell>
          <cell r="D165">
            <v>136</v>
          </cell>
          <cell r="E165" t="str">
            <v>v</v>
          </cell>
          <cell r="F165" t="str">
            <v>Virmantas Juodis</v>
          </cell>
          <cell r="G165" t="str">
            <v>1994-03-30</v>
          </cell>
          <cell r="H165" t="str">
            <v>Vilnius ind.</v>
          </cell>
          <cell r="I165" t="str">
            <v>H.Statkus</v>
          </cell>
        </row>
        <row r="166">
          <cell r="C166" t="str">
            <v>v192</v>
          </cell>
          <cell r="D166">
            <v>192</v>
          </cell>
          <cell r="E166" t="str">
            <v>v</v>
          </cell>
          <cell r="F166" t="str">
            <v>Paulius Vaikasas</v>
          </cell>
          <cell r="G166" t="str">
            <v>1993-10-20</v>
          </cell>
          <cell r="H166" t="str">
            <v>Vilnius ind.</v>
          </cell>
          <cell r="I166" t="str">
            <v>H.Statkus</v>
          </cell>
        </row>
        <row r="167">
          <cell r="C167" t="str">
            <v>v139</v>
          </cell>
          <cell r="D167">
            <v>139</v>
          </cell>
          <cell r="E167" t="str">
            <v>v</v>
          </cell>
          <cell r="F167" t="str">
            <v>Karolis Ambrazevičius</v>
          </cell>
          <cell r="G167">
            <v>33636</v>
          </cell>
          <cell r="H167" t="str">
            <v>Kaunas 1</v>
          </cell>
          <cell r="I167" t="str">
            <v>R.Ančlauskas</v>
          </cell>
        </row>
        <row r="168">
          <cell r="C168" t="str">
            <v>v140</v>
          </cell>
          <cell r="D168">
            <v>140</v>
          </cell>
          <cell r="E168" t="str">
            <v>v</v>
          </cell>
          <cell r="F168" t="str">
            <v>Marius Pocius</v>
          </cell>
          <cell r="G168" t="str">
            <v>1992-04-26</v>
          </cell>
          <cell r="H168" t="str">
            <v>Kaunas 1</v>
          </cell>
          <cell r="I168" t="str">
            <v>V.L.Maleckiai</v>
          </cell>
        </row>
        <row r="169">
          <cell r="C169" t="str">
            <v>v141</v>
          </cell>
          <cell r="D169">
            <v>141</v>
          </cell>
          <cell r="E169" t="str">
            <v>v</v>
          </cell>
          <cell r="F169" t="str">
            <v>Augustinas Kandratavičius</v>
          </cell>
          <cell r="G169">
            <v>33655</v>
          </cell>
          <cell r="H169" t="str">
            <v>Kaunas 1</v>
          </cell>
          <cell r="I169" t="str">
            <v>V.Kazlauskas,D.Jankauskaitė</v>
          </cell>
        </row>
        <row r="170">
          <cell r="C170" t="str">
            <v>v146</v>
          </cell>
          <cell r="D170">
            <v>146</v>
          </cell>
          <cell r="E170" t="str">
            <v>v</v>
          </cell>
          <cell r="F170" t="str">
            <v>Dovydas Čipkus</v>
          </cell>
          <cell r="G170" t="str">
            <v>1992-</v>
          </cell>
          <cell r="H170" t="str">
            <v>Kaunas 2</v>
          </cell>
          <cell r="I170" t="str">
            <v>V.L.Maleckiai</v>
          </cell>
        </row>
        <row r="171">
          <cell r="C171" t="str">
            <v>v28</v>
          </cell>
          <cell r="D171">
            <v>28</v>
          </cell>
          <cell r="E171" t="str">
            <v>v</v>
          </cell>
          <cell r="F171" t="str">
            <v>Martinas Musatas</v>
          </cell>
          <cell r="G171" t="str">
            <v>1993-10-16</v>
          </cell>
          <cell r="H171" t="str">
            <v>Kaunas 2</v>
          </cell>
          <cell r="I171" t="str">
            <v>D.Jankauskaitė, N.Sabaliauskienė</v>
          </cell>
          <cell r="L171" t="str">
            <v>40,03</v>
          </cell>
        </row>
        <row r="172">
          <cell r="C172" t="str">
            <v>v30</v>
          </cell>
          <cell r="D172">
            <v>30</v>
          </cell>
          <cell r="E172" t="str">
            <v>v</v>
          </cell>
          <cell r="F172" t="str">
            <v>Simonas Orlauskas</v>
          </cell>
          <cell r="G172">
            <v>34168</v>
          </cell>
          <cell r="H172" t="str">
            <v>Kaunas 2</v>
          </cell>
          <cell r="I172" t="str">
            <v>D.Jankauskaitė, N.Sabaliauskienė</v>
          </cell>
        </row>
        <row r="173">
          <cell r="C173" t="str">
            <v>v31</v>
          </cell>
          <cell r="D173">
            <v>31</v>
          </cell>
          <cell r="E173" t="str">
            <v>v</v>
          </cell>
          <cell r="F173" t="str">
            <v>Audrius Sinkevičius</v>
          </cell>
          <cell r="G173" t="str">
            <v>1993-01-12</v>
          </cell>
          <cell r="H173" t="str">
            <v>Kaunas 2</v>
          </cell>
          <cell r="I173" t="str">
            <v>A.Šimkus</v>
          </cell>
        </row>
        <row r="174">
          <cell r="C174" t="str">
            <v>v75</v>
          </cell>
          <cell r="D174">
            <v>75</v>
          </cell>
          <cell r="E174" t="str">
            <v>v</v>
          </cell>
          <cell r="F174" t="str">
            <v>Modestas Daškevičius</v>
          </cell>
          <cell r="G174">
            <v>33883</v>
          </cell>
          <cell r="H174" t="str">
            <v>Kaunas 2</v>
          </cell>
          <cell r="I174" t="str">
            <v>D.Jankauskaitė, N.Sabaliauskienė</v>
          </cell>
          <cell r="M174">
            <v>40.31</v>
          </cell>
        </row>
        <row r="175">
          <cell r="C175" t="str">
            <v>v21</v>
          </cell>
          <cell r="D175">
            <v>21</v>
          </cell>
          <cell r="E175" t="str">
            <v>v</v>
          </cell>
        </row>
        <row r="176">
          <cell r="C176" t="str">
            <v>m30</v>
          </cell>
          <cell r="D176">
            <v>30</v>
          </cell>
          <cell r="E176" t="str">
            <v>m</v>
          </cell>
          <cell r="F176" t="str">
            <v>Lina Švėgždaitė</v>
          </cell>
          <cell r="G176" t="str">
            <v>1992-05-15</v>
          </cell>
          <cell r="H176" t="str">
            <v>Kaunas 2</v>
          </cell>
          <cell r="I176" t="str">
            <v>O.Pavilionienė, N.Gedgaudienė</v>
          </cell>
          <cell r="L176" t="str">
            <v>47,01</v>
          </cell>
        </row>
        <row r="177">
          <cell r="C177" t="str">
            <v>m31</v>
          </cell>
          <cell r="D177">
            <v>31</v>
          </cell>
          <cell r="E177" t="str">
            <v>m</v>
          </cell>
          <cell r="F177" t="str">
            <v>Laura Švėgždaitė</v>
          </cell>
          <cell r="G177">
            <v>33739</v>
          </cell>
          <cell r="H177" t="str">
            <v>Kaunas 2</v>
          </cell>
          <cell r="I177" t="str">
            <v>O.Pavilionienė, N.Gedgaudienė</v>
          </cell>
        </row>
        <row r="178">
          <cell r="C178" t="str">
            <v>v24</v>
          </cell>
          <cell r="D178">
            <v>24</v>
          </cell>
          <cell r="E178" t="str">
            <v>v</v>
          </cell>
        </row>
        <row r="179">
          <cell r="C179" t="str">
            <v>m33</v>
          </cell>
          <cell r="D179">
            <v>33</v>
          </cell>
          <cell r="E179" t="str">
            <v>m</v>
          </cell>
          <cell r="F179" t="str">
            <v>Sandra Majauskaitė</v>
          </cell>
          <cell r="G179" t="str">
            <v>1993-07-17</v>
          </cell>
          <cell r="H179" t="str">
            <v>Kaunas 2</v>
          </cell>
          <cell r="I179" t="str">
            <v>V.Guliokienė</v>
          </cell>
        </row>
        <row r="180">
          <cell r="C180" t="str">
            <v>m34</v>
          </cell>
          <cell r="D180">
            <v>34</v>
          </cell>
          <cell r="E180" t="str">
            <v>m</v>
          </cell>
          <cell r="F180" t="str">
            <v>Alina Solovej</v>
          </cell>
          <cell r="G180">
            <v>34203</v>
          </cell>
          <cell r="H180" t="str">
            <v>Kaunas 2</v>
          </cell>
          <cell r="I180" t="str">
            <v>A.Bobrova</v>
          </cell>
          <cell r="K180" t="str">
            <v>1:48,18</v>
          </cell>
        </row>
        <row r="181">
          <cell r="C181" t="str">
            <v>m35</v>
          </cell>
          <cell r="D181">
            <v>35</v>
          </cell>
          <cell r="E181" t="str">
            <v>m</v>
          </cell>
          <cell r="F181" t="str">
            <v>Karolina Germanavičiūtė</v>
          </cell>
          <cell r="G181" t="str">
            <v>1993-01-09</v>
          </cell>
          <cell r="H181" t="str">
            <v>Kaunas 2</v>
          </cell>
          <cell r="I181" t="str">
            <v>O.Pavilionienė, N.Gedgaudienė</v>
          </cell>
        </row>
        <row r="182">
          <cell r="C182" t="str">
            <v>v19</v>
          </cell>
          <cell r="D182">
            <v>19</v>
          </cell>
          <cell r="E182" t="str">
            <v>v</v>
          </cell>
          <cell r="F182" t="str">
            <v>Evaldas Slivikas</v>
          </cell>
          <cell r="G182">
            <v>33861</v>
          </cell>
          <cell r="H182" t="str">
            <v>Kaunas 2</v>
          </cell>
          <cell r="I182" t="str">
            <v>A.Šimkus</v>
          </cell>
        </row>
        <row r="183">
          <cell r="C183" t="str">
            <v>v20</v>
          </cell>
          <cell r="D183">
            <v>20</v>
          </cell>
          <cell r="E183" t="str">
            <v>v</v>
          </cell>
          <cell r="F183" t="str">
            <v>Rolandas Račkauskas</v>
          </cell>
          <cell r="G183">
            <v>33734</v>
          </cell>
          <cell r="H183" t="str">
            <v>Kaunas 2</v>
          </cell>
          <cell r="I183" t="str">
            <v>L.Rolskis</v>
          </cell>
        </row>
        <row r="184">
          <cell r="C184" t="str">
            <v>v22</v>
          </cell>
          <cell r="D184">
            <v>22</v>
          </cell>
          <cell r="E184" t="str">
            <v>v</v>
          </cell>
          <cell r="F184" t="str">
            <v>Linas Paškevičius</v>
          </cell>
          <cell r="G184" t="str">
            <v>1993-05-11</v>
          </cell>
          <cell r="H184" t="str">
            <v>Kaunas 2</v>
          </cell>
          <cell r="I184" t="str">
            <v>D.Jankauskaitė, N.Sabaliauskienė</v>
          </cell>
        </row>
        <row r="185">
          <cell r="C185" t="str">
            <v>v23</v>
          </cell>
          <cell r="D185">
            <v>23</v>
          </cell>
          <cell r="E185" t="str">
            <v>v</v>
          </cell>
          <cell r="F185" t="str">
            <v>Laurynas Kanapickas</v>
          </cell>
          <cell r="G185" t="str">
            <v>1992-05-16</v>
          </cell>
          <cell r="H185" t="str">
            <v>Kaunas 2</v>
          </cell>
          <cell r="I185" t="str">
            <v>A.Šimkus</v>
          </cell>
          <cell r="K185" t="str">
            <v>1:35,28</v>
          </cell>
          <cell r="L185" t="str">
            <v>2:54,35</v>
          </cell>
        </row>
        <row r="186">
          <cell r="C186" t="str">
            <v>v25</v>
          </cell>
          <cell r="D186">
            <v>25</v>
          </cell>
          <cell r="E186" t="str">
            <v>v</v>
          </cell>
          <cell r="F186" t="str">
            <v>Giedrius Galnaitis</v>
          </cell>
          <cell r="G186">
            <v>33780</v>
          </cell>
          <cell r="H186" t="str">
            <v>Kaunas 2</v>
          </cell>
          <cell r="I186" t="str">
            <v>A.Gavelytė</v>
          </cell>
          <cell r="L186" t="str">
            <v>39,89</v>
          </cell>
        </row>
        <row r="187">
          <cell r="C187" t="str">
            <v>v26</v>
          </cell>
          <cell r="D187">
            <v>26</v>
          </cell>
          <cell r="E187" t="str">
            <v>v</v>
          </cell>
          <cell r="F187" t="str">
            <v>Martynas Juodeška</v>
          </cell>
          <cell r="G187" t="str">
            <v>1992-10-01</v>
          </cell>
          <cell r="H187" t="str">
            <v>Kaunas 2</v>
          </cell>
          <cell r="I187" t="str">
            <v>I.Juodeškienė</v>
          </cell>
          <cell r="K187" t="str">
            <v>2:54,82</v>
          </cell>
        </row>
        <row r="188">
          <cell r="C188" t="str">
            <v>v27</v>
          </cell>
          <cell r="D188">
            <v>27</v>
          </cell>
          <cell r="E188" t="str">
            <v>v</v>
          </cell>
          <cell r="F188" t="str">
            <v>Haroldas Levinskas</v>
          </cell>
          <cell r="G188" t="str">
            <v>1992-11-30</v>
          </cell>
          <cell r="H188" t="str">
            <v>Kaunas 2</v>
          </cell>
          <cell r="I188" t="str">
            <v>A.Šimkus</v>
          </cell>
          <cell r="K188" t="str">
            <v>1:40,40</v>
          </cell>
        </row>
        <row r="189">
          <cell r="C189" t="str">
            <v>v142</v>
          </cell>
          <cell r="D189">
            <v>142</v>
          </cell>
          <cell r="E189" t="str">
            <v>v</v>
          </cell>
          <cell r="F189" t="str">
            <v>Robertas Kisel</v>
          </cell>
          <cell r="G189">
            <v>33924</v>
          </cell>
          <cell r="H189" t="str">
            <v>Kaunas 2</v>
          </cell>
          <cell r="I189" t="str">
            <v>L.Rolskis</v>
          </cell>
        </row>
        <row r="190">
          <cell r="C190" t="str">
            <v>v143</v>
          </cell>
          <cell r="D190">
            <v>143</v>
          </cell>
          <cell r="E190" t="str">
            <v>v</v>
          </cell>
          <cell r="F190" t="str">
            <v>Martynas Grikietis</v>
          </cell>
          <cell r="G190" t="str">
            <v>1993-03-01</v>
          </cell>
          <cell r="H190" t="str">
            <v>Kaunas 2</v>
          </cell>
          <cell r="I190" t="str">
            <v>V.Guliokienė</v>
          </cell>
        </row>
        <row r="191">
          <cell r="C191" t="str">
            <v>v144</v>
          </cell>
          <cell r="D191">
            <v>144</v>
          </cell>
          <cell r="E191" t="str">
            <v>v</v>
          </cell>
          <cell r="F191" t="str">
            <v>Julius Jurevičius</v>
          </cell>
          <cell r="G191">
            <v>34157</v>
          </cell>
          <cell r="H191" t="str">
            <v>Kaunas 2</v>
          </cell>
          <cell r="I191" t="str">
            <v>I.Jakubaitytė</v>
          </cell>
        </row>
        <row r="192">
          <cell r="C192" t="str">
            <v>m36</v>
          </cell>
          <cell r="D192">
            <v>36</v>
          </cell>
          <cell r="E192" t="str">
            <v>m</v>
          </cell>
          <cell r="F192" t="str">
            <v>Edita Žukauskaitė</v>
          </cell>
          <cell r="G192" t="str">
            <v>1994-02-06</v>
          </cell>
          <cell r="H192" t="str">
            <v>Kaunas ind.</v>
          </cell>
          <cell r="I192" t="str">
            <v>A.Gavelytė</v>
          </cell>
        </row>
        <row r="193">
          <cell r="C193" t="str">
            <v>m37</v>
          </cell>
          <cell r="D193">
            <v>37</v>
          </cell>
          <cell r="E193" t="str">
            <v>m</v>
          </cell>
          <cell r="F193" t="str">
            <v>Ugnė Liuksaitytė</v>
          </cell>
          <cell r="G193">
            <v>34335</v>
          </cell>
          <cell r="H193" t="str">
            <v>Kaunas ind.</v>
          </cell>
          <cell r="I193" t="str">
            <v>A.Miliauskas, R.Vasiliauskas</v>
          </cell>
        </row>
        <row r="194">
          <cell r="C194" t="str">
            <v>m38</v>
          </cell>
          <cell r="D194">
            <v>38</v>
          </cell>
          <cell r="E194" t="str">
            <v>m</v>
          </cell>
          <cell r="F194" t="str">
            <v>Justina Grivačiauskaitė</v>
          </cell>
          <cell r="G194">
            <v>34021</v>
          </cell>
          <cell r="H194" t="str">
            <v>Kaunas ind.</v>
          </cell>
          <cell r="I194" t="str">
            <v>V.L.Maleckiai</v>
          </cell>
        </row>
        <row r="195">
          <cell r="C195" t="str">
            <v>v29</v>
          </cell>
          <cell r="D195">
            <v>29</v>
          </cell>
          <cell r="E195" t="str">
            <v>v</v>
          </cell>
          <cell r="F195" t="str">
            <v>Jonas Stankevičius</v>
          </cell>
          <cell r="G195">
            <v>34970</v>
          </cell>
          <cell r="H195" t="str">
            <v>Kaunas ind.</v>
          </cell>
          <cell r="I195" t="str">
            <v>V.Kazlauskas</v>
          </cell>
        </row>
        <row r="196">
          <cell r="C196" t="str">
            <v>v158</v>
          </cell>
          <cell r="D196">
            <v>158</v>
          </cell>
          <cell r="E196" t="str">
            <v>v</v>
          </cell>
          <cell r="F196" t="str">
            <v>Benas Eidėnas</v>
          </cell>
          <cell r="G196" t="str">
            <v>1992-04-14</v>
          </cell>
          <cell r="H196" t="str">
            <v>Klaipėda 1</v>
          </cell>
          <cell r="I196" t="str">
            <v>D.D.Senkai</v>
          </cell>
        </row>
        <row r="197">
          <cell r="C197" t="str">
            <v>v161</v>
          </cell>
          <cell r="D197">
            <v>161</v>
          </cell>
          <cell r="E197" t="str">
            <v>v</v>
          </cell>
          <cell r="F197" t="str">
            <v>Vidas Selevičius</v>
          </cell>
          <cell r="G197" t="str">
            <v>1992-02-13</v>
          </cell>
          <cell r="H197" t="str">
            <v>Klaipėda 1</v>
          </cell>
          <cell r="I197" t="str">
            <v>A.Vilčinskienė, R.Adomaitienė</v>
          </cell>
        </row>
        <row r="198">
          <cell r="C198" t="str">
            <v>v179</v>
          </cell>
          <cell r="D198">
            <v>179</v>
          </cell>
          <cell r="E198" t="str">
            <v>v</v>
          </cell>
          <cell r="F198" t="str">
            <v>Tomas Malakauskas</v>
          </cell>
          <cell r="G198" t="str">
            <v>1992-07-14</v>
          </cell>
          <cell r="H198" t="str">
            <v>Klaipėda 1</v>
          </cell>
          <cell r="I198" t="str">
            <v>A.Vilčinskienė, R.Adomaitienė</v>
          </cell>
        </row>
        <row r="199">
          <cell r="C199" t="str">
            <v>v191</v>
          </cell>
          <cell r="D199">
            <v>191</v>
          </cell>
          <cell r="E199" t="str">
            <v>v</v>
          </cell>
          <cell r="F199" t="str">
            <v>Martynas Duoblys</v>
          </cell>
          <cell r="G199" t="str">
            <v>1992-11-03</v>
          </cell>
          <cell r="H199" t="str">
            <v>Klaipėda 1</v>
          </cell>
          <cell r="I199" t="str">
            <v>J.Martinkus</v>
          </cell>
        </row>
        <row r="200">
          <cell r="C200" t="str">
            <v>v183</v>
          </cell>
          <cell r="D200">
            <v>183</v>
          </cell>
          <cell r="E200" t="str">
            <v>v</v>
          </cell>
          <cell r="F200" t="str">
            <v>Karolis Murašovas</v>
          </cell>
          <cell r="G200" t="str">
            <v>1992-08-13</v>
          </cell>
          <cell r="H200" t="str">
            <v>Klaipėda 1</v>
          </cell>
          <cell r="I200" t="str">
            <v>V.R.Murašovai</v>
          </cell>
        </row>
        <row r="201">
          <cell r="C201" t="str">
            <v>v181</v>
          </cell>
          <cell r="D201">
            <v>181</v>
          </cell>
          <cell r="E201" t="str">
            <v>v</v>
          </cell>
          <cell r="F201" t="str">
            <v>Gintaras Jokšas</v>
          </cell>
          <cell r="G201" t="str">
            <v>1992-07-27</v>
          </cell>
          <cell r="H201" t="str">
            <v>Klaipėda 1</v>
          </cell>
          <cell r="I201" t="str">
            <v>A.Šilauskas</v>
          </cell>
        </row>
        <row r="202">
          <cell r="C202" t="str">
            <v>v169</v>
          </cell>
          <cell r="D202">
            <v>169</v>
          </cell>
          <cell r="E202" t="str">
            <v>v</v>
          </cell>
          <cell r="F202" t="str">
            <v>Simas Petrauskas</v>
          </cell>
          <cell r="G202" t="str">
            <v>1992-04-21</v>
          </cell>
          <cell r="H202" t="str">
            <v>Klaipėda 1</v>
          </cell>
          <cell r="I202" t="str">
            <v>A.Šilauskas</v>
          </cell>
        </row>
        <row r="203">
          <cell r="C203" t="str">
            <v>v208</v>
          </cell>
          <cell r="D203">
            <v>208</v>
          </cell>
          <cell r="E203" t="str">
            <v>v</v>
          </cell>
          <cell r="F203" t="str">
            <v>Simonas Jankus</v>
          </cell>
          <cell r="G203" t="str">
            <v>1993-02-18</v>
          </cell>
          <cell r="H203" t="str">
            <v>Klaipėda 1</v>
          </cell>
          <cell r="I203" t="str">
            <v>A.Šilauskas</v>
          </cell>
        </row>
        <row r="204">
          <cell r="C204" t="str">
            <v>v223</v>
          </cell>
          <cell r="D204">
            <v>223</v>
          </cell>
          <cell r="E204" t="str">
            <v>v</v>
          </cell>
          <cell r="F204" t="str">
            <v>Donatas Jenčauskas</v>
          </cell>
          <cell r="G204" t="str">
            <v>1993-04-30</v>
          </cell>
          <cell r="H204" t="str">
            <v>Klaipėda 1</v>
          </cell>
          <cell r="I204" t="str">
            <v>M.Krakys</v>
          </cell>
        </row>
        <row r="205">
          <cell r="C205" t="str">
            <v>v107</v>
          </cell>
          <cell r="D205">
            <v>107</v>
          </cell>
          <cell r="E205" t="str">
            <v>v</v>
          </cell>
          <cell r="F205" t="str">
            <v>Deividas Lubys</v>
          </cell>
          <cell r="G205" t="str">
            <v>1993-09-08</v>
          </cell>
          <cell r="H205" t="str">
            <v>Klaipėda 2</v>
          </cell>
          <cell r="I205" t="str">
            <v>V.R.Murašovai</v>
          </cell>
        </row>
        <row r="206">
          <cell r="C206" t="str">
            <v>v226</v>
          </cell>
          <cell r="D206">
            <v>226</v>
          </cell>
          <cell r="E206" t="str">
            <v>v</v>
          </cell>
          <cell r="F206" t="str">
            <v>Edvinas Franks</v>
          </cell>
          <cell r="G206" t="str">
            <v>1992-05-29</v>
          </cell>
          <cell r="H206" t="str">
            <v>Klaipėda 2</v>
          </cell>
          <cell r="I206" t="str">
            <v>L.Milikauskaitė</v>
          </cell>
        </row>
        <row r="207">
          <cell r="C207" t="str">
            <v>v379</v>
          </cell>
          <cell r="D207">
            <v>379</v>
          </cell>
          <cell r="E207" t="str">
            <v>v</v>
          </cell>
          <cell r="F207" t="str">
            <v>Robertas Valančius</v>
          </cell>
          <cell r="G207" t="str">
            <v>1993-08-17</v>
          </cell>
          <cell r="H207" t="str">
            <v>Klaipėda 1</v>
          </cell>
          <cell r="I207" t="str">
            <v>A.Vilčinskienė, R.Adomaitienė</v>
          </cell>
        </row>
        <row r="208">
          <cell r="C208" t="str">
            <v>v222</v>
          </cell>
          <cell r="D208">
            <v>222</v>
          </cell>
          <cell r="E208" t="str">
            <v>v</v>
          </cell>
          <cell r="F208" t="str">
            <v>Dainius Jurgaitis</v>
          </cell>
          <cell r="G208" t="str">
            <v>1993-04-25</v>
          </cell>
          <cell r="H208" t="str">
            <v>Klaipėda 2</v>
          </cell>
          <cell r="I208" t="str">
            <v>M.Krakys</v>
          </cell>
        </row>
        <row r="209">
          <cell r="C209" t="str">
            <v>v246</v>
          </cell>
          <cell r="D209">
            <v>246</v>
          </cell>
          <cell r="E209" t="str">
            <v>v</v>
          </cell>
          <cell r="F209" t="str">
            <v>Algirdas Nikolajus</v>
          </cell>
          <cell r="G209" t="str">
            <v>1993-08-28</v>
          </cell>
          <cell r="H209" t="str">
            <v>Klaipėda 2</v>
          </cell>
          <cell r="I209" t="str">
            <v>M.Krakys</v>
          </cell>
        </row>
        <row r="210">
          <cell r="C210" t="str">
            <v>v502</v>
          </cell>
          <cell r="D210">
            <v>502</v>
          </cell>
          <cell r="E210" t="str">
            <v>v</v>
          </cell>
          <cell r="F210" t="str">
            <v>Artūras Ruzgys</v>
          </cell>
          <cell r="G210" t="str">
            <v>1992-02-26</v>
          </cell>
          <cell r="H210" t="str">
            <v>Klaipėda 2</v>
          </cell>
          <cell r="I210" t="str">
            <v>M.Krakys</v>
          </cell>
        </row>
        <row r="211">
          <cell r="C211" t="str">
            <v>v188</v>
          </cell>
          <cell r="D211">
            <v>188</v>
          </cell>
          <cell r="E211" t="str">
            <v>v</v>
          </cell>
          <cell r="F211" t="str">
            <v>Ignas Ūselis</v>
          </cell>
          <cell r="G211" t="str">
            <v>1992-10-08</v>
          </cell>
          <cell r="H211" t="str">
            <v xml:space="preserve">Klaipėda </v>
          </cell>
          <cell r="I211" t="str">
            <v>L.Milikauskaitė</v>
          </cell>
        </row>
        <row r="212">
          <cell r="C212" t="str">
            <v>v494</v>
          </cell>
          <cell r="D212">
            <v>494</v>
          </cell>
          <cell r="E212" t="str">
            <v>v</v>
          </cell>
          <cell r="F212" t="str">
            <v>Karolis Ruginis</v>
          </cell>
          <cell r="G212" t="str">
            <v>1992-11-03</v>
          </cell>
          <cell r="H212" t="str">
            <v>Klaipėda 2</v>
          </cell>
          <cell r="I212" t="str">
            <v>E.Norvilas</v>
          </cell>
        </row>
        <row r="213">
          <cell r="C213" t="str">
            <v>v506</v>
          </cell>
          <cell r="D213">
            <v>506</v>
          </cell>
          <cell r="E213" t="str">
            <v>v</v>
          </cell>
          <cell r="F213" t="str">
            <v>Mindaugas Bulkšas</v>
          </cell>
          <cell r="G213" t="str">
            <v>1993-01-11</v>
          </cell>
          <cell r="H213" t="str">
            <v>Klaipėda 2</v>
          </cell>
          <cell r="I213" t="str">
            <v>E.Norvilas</v>
          </cell>
        </row>
        <row r="214">
          <cell r="C214" t="str">
            <v>v465</v>
          </cell>
          <cell r="D214">
            <v>465</v>
          </cell>
          <cell r="E214" t="str">
            <v>v</v>
          </cell>
          <cell r="F214" t="str">
            <v>Povilas Lengvinas</v>
          </cell>
          <cell r="G214" t="str">
            <v>1993-02-12</v>
          </cell>
          <cell r="H214" t="str">
            <v xml:space="preserve">Klaipėda </v>
          </cell>
          <cell r="I214" t="str">
            <v>A.Šilauskas</v>
          </cell>
        </row>
        <row r="215">
          <cell r="C215" t="str">
            <v>v466</v>
          </cell>
          <cell r="D215">
            <v>466</v>
          </cell>
          <cell r="E215" t="str">
            <v>v</v>
          </cell>
          <cell r="F215" t="str">
            <v>Audrius Ščerbavičius</v>
          </cell>
          <cell r="G215" t="str">
            <v>1992-02-16</v>
          </cell>
          <cell r="H215" t="str">
            <v>Klaipėda 2</v>
          </cell>
          <cell r="I215" t="str">
            <v>A.Šilauskas</v>
          </cell>
        </row>
        <row r="216">
          <cell r="C216" t="str">
            <v>v193</v>
          </cell>
          <cell r="D216">
            <v>193</v>
          </cell>
          <cell r="E216" t="str">
            <v>v</v>
          </cell>
          <cell r="F216" t="str">
            <v>Julius Šeškevičius</v>
          </cell>
          <cell r="G216" t="str">
            <v>1992-11-06</v>
          </cell>
          <cell r="H216" t="str">
            <v>Klaipėda 2</v>
          </cell>
          <cell r="I216" t="str">
            <v>V.Baronienė</v>
          </cell>
        </row>
        <row r="217">
          <cell r="C217" t="str">
            <v>v197</v>
          </cell>
          <cell r="D217">
            <v>197</v>
          </cell>
          <cell r="E217" t="str">
            <v>v</v>
          </cell>
          <cell r="F217" t="str">
            <v>Deividas Vaitelė</v>
          </cell>
          <cell r="G217" t="str">
            <v>1992-11-30</v>
          </cell>
          <cell r="H217" t="str">
            <v>Klaipėda 2</v>
          </cell>
          <cell r="I217" t="str">
            <v>R.J.Beržinskai</v>
          </cell>
        </row>
        <row r="218">
          <cell r="C218" t="str">
            <v>v270</v>
          </cell>
          <cell r="D218">
            <v>270</v>
          </cell>
          <cell r="E218" t="str">
            <v>v</v>
          </cell>
          <cell r="F218" t="str">
            <v>Paulius Žabinskas</v>
          </cell>
          <cell r="G218" t="str">
            <v>1994-06-26</v>
          </cell>
          <cell r="H218" t="str">
            <v>Klaipėda ind.</v>
          </cell>
          <cell r="I218" t="str">
            <v>V.R.Murašovai, A.Šilauskas</v>
          </cell>
        </row>
        <row r="219">
          <cell r="C219" t="str">
            <v>v195</v>
          </cell>
          <cell r="D219">
            <v>195</v>
          </cell>
          <cell r="E219" t="str">
            <v>v</v>
          </cell>
          <cell r="F219" t="str">
            <v>Tadas Gestautas</v>
          </cell>
          <cell r="G219" t="str">
            <v>1994-03-14</v>
          </cell>
          <cell r="H219" t="str">
            <v>Klaipėda ind.</v>
          </cell>
          <cell r="I219" t="str">
            <v>V.R.Murašovai</v>
          </cell>
        </row>
        <row r="220">
          <cell r="C220" t="str">
            <v>v202</v>
          </cell>
          <cell r="D220">
            <v>202</v>
          </cell>
          <cell r="E220" t="str">
            <v>v</v>
          </cell>
          <cell r="F220" t="str">
            <v>Rokas Špečkauskas</v>
          </cell>
          <cell r="G220" t="str">
            <v>1995-02-24</v>
          </cell>
          <cell r="H220" t="str">
            <v>Klaipėda ind.</v>
          </cell>
          <cell r="I220" t="str">
            <v>A.Vilčinskienė, R.Adomaitienė</v>
          </cell>
        </row>
        <row r="221">
          <cell r="C221" t="str">
            <v>v501</v>
          </cell>
          <cell r="D221">
            <v>501</v>
          </cell>
          <cell r="E221" t="str">
            <v>v</v>
          </cell>
          <cell r="F221" t="str">
            <v>Evaldas Mašora</v>
          </cell>
          <cell r="G221" t="str">
            <v>1994-04-15</v>
          </cell>
          <cell r="H221" t="str">
            <v>Klaipėda ind.</v>
          </cell>
          <cell r="I221" t="str">
            <v>M.Krakys</v>
          </cell>
        </row>
        <row r="222">
          <cell r="C222" t="str">
            <v>v389</v>
          </cell>
          <cell r="D222">
            <v>389</v>
          </cell>
          <cell r="E222" t="str">
            <v>v</v>
          </cell>
          <cell r="F222" t="str">
            <v>Marius Rumbutis</v>
          </cell>
          <cell r="G222" t="str">
            <v>1994-09-12</v>
          </cell>
          <cell r="H222" t="str">
            <v>Klaipėda ind.</v>
          </cell>
          <cell r="I222" t="str">
            <v>M.Krakys</v>
          </cell>
        </row>
        <row r="223">
          <cell r="C223" t="str">
            <v>v313</v>
          </cell>
          <cell r="D223">
            <v>313</v>
          </cell>
          <cell r="E223" t="str">
            <v>v</v>
          </cell>
          <cell r="F223" t="str">
            <v>Ronaldas Zabitis</v>
          </cell>
          <cell r="G223" t="str">
            <v>1995-04-21</v>
          </cell>
          <cell r="H223" t="str">
            <v>Klaipėda ind.</v>
          </cell>
          <cell r="I223" t="str">
            <v>J.Martinkus</v>
          </cell>
        </row>
        <row r="224">
          <cell r="C224" t="str">
            <v>v119</v>
          </cell>
          <cell r="D224">
            <v>119</v>
          </cell>
          <cell r="E224" t="str">
            <v>v</v>
          </cell>
          <cell r="F224" t="str">
            <v>Lukas Šiuša</v>
          </cell>
          <cell r="G224" t="str">
            <v>1992-07-23</v>
          </cell>
          <cell r="H224" t="str">
            <v>Šiauliai</v>
          </cell>
          <cell r="I224" t="str">
            <v>V.Žiedienė, J.Spudis</v>
          </cell>
        </row>
        <row r="225">
          <cell r="C225" t="str">
            <v>v120</v>
          </cell>
          <cell r="D225">
            <v>120</v>
          </cell>
          <cell r="E225" t="str">
            <v>v</v>
          </cell>
          <cell r="F225" t="str">
            <v>Arnoldas Stanelis</v>
          </cell>
          <cell r="G225" t="str">
            <v>1992-09-01</v>
          </cell>
          <cell r="H225" t="str">
            <v>Šiauliai</v>
          </cell>
          <cell r="I225" t="str">
            <v>J.Baikštienė, T.Skalikas</v>
          </cell>
        </row>
        <row r="226">
          <cell r="C226" t="str">
            <v>v121</v>
          </cell>
          <cell r="D226">
            <v>121</v>
          </cell>
          <cell r="E226" t="str">
            <v>v</v>
          </cell>
          <cell r="F226" t="str">
            <v>Nerijus Rimkevičius</v>
          </cell>
          <cell r="G226" t="str">
            <v>1992-08-30</v>
          </cell>
          <cell r="H226" t="str">
            <v>Šiauliai-Elektrėnai</v>
          </cell>
          <cell r="I226" t="str">
            <v>J.Baikštienė, R.Voronkova, T.Skalikas</v>
          </cell>
        </row>
        <row r="227">
          <cell r="C227" t="str">
            <v>v32</v>
          </cell>
          <cell r="D227">
            <v>32</v>
          </cell>
          <cell r="E227" t="str">
            <v>v</v>
          </cell>
          <cell r="F227" t="str">
            <v>Giedrius Rimkevičius</v>
          </cell>
          <cell r="G227" t="str">
            <v>1992-04-15</v>
          </cell>
          <cell r="H227" t="str">
            <v>Šiauliai-Kėdainiai</v>
          </cell>
          <cell r="I227" t="str">
            <v>A.Kitanov, R.Kaselis</v>
          </cell>
        </row>
        <row r="228">
          <cell r="C228" t="str">
            <v>v147</v>
          </cell>
          <cell r="D228">
            <v>147</v>
          </cell>
          <cell r="E228" t="str">
            <v>v</v>
          </cell>
          <cell r="F228" t="str">
            <v>Vytautas Srebė</v>
          </cell>
          <cell r="G228" t="str">
            <v>1992-07-10</v>
          </cell>
          <cell r="H228" t="str">
            <v>Šiauliai</v>
          </cell>
          <cell r="I228" t="str">
            <v>J.Tribė</v>
          </cell>
        </row>
        <row r="229">
          <cell r="C229" t="str">
            <v>v33</v>
          </cell>
          <cell r="D229">
            <v>33</v>
          </cell>
          <cell r="E229" t="str">
            <v>v</v>
          </cell>
          <cell r="F229" t="str">
            <v>Mantas Jucys</v>
          </cell>
          <cell r="G229" t="str">
            <v>1992-06-04</v>
          </cell>
          <cell r="H229" t="str">
            <v>Šiauliai</v>
          </cell>
          <cell r="I229" t="str">
            <v>J.Tribė</v>
          </cell>
        </row>
        <row r="230">
          <cell r="C230" t="str">
            <v>v34</v>
          </cell>
          <cell r="D230">
            <v>34</v>
          </cell>
          <cell r="E230" t="str">
            <v>v</v>
          </cell>
          <cell r="F230" t="str">
            <v>Andrius Daugintis</v>
          </cell>
          <cell r="G230" t="str">
            <v>1993-03-22</v>
          </cell>
          <cell r="H230" t="str">
            <v>Šiauliai</v>
          </cell>
          <cell r="I230" t="str">
            <v>V.Žiedienė</v>
          </cell>
        </row>
        <row r="231">
          <cell r="C231" t="str">
            <v>v148</v>
          </cell>
          <cell r="D231">
            <v>148</v>
          </cell>
          <cell r="E231" t="str">
            <v>v</v>
          </cell>
          <cell r="F231" t="str">
            <v>Kornelijus Kergis</v>
          </cell>
          <cell r="G231" t="str">
            <v>1993-12-13</v>
          </cell>
          <cell r="H231" t="str">
            <v>Šiauliai</v>
          </cell>
          <cell r="I231" t="str">
            <v>J.Spudis</v>
          </cell>
        </row>
        <row r="232">
          <cell r="C232" t="str">
            <v>v149</v>
          </cell>
          <cell r="D232">
            <v>149</v>
          </cell>
          <cell r="E232" t="str">
            <v>v</v>
          </cell>
          <cell r="F232" t="str">
            <v>Lukas Žvirblis</v>
          </cell>
          <cell r="G232" t="str">
            <v>1993-04-21</v>
          </cell>
          <cell r="H232" t="str">
            <v>Šiauliai</v>
          </cell>
          <cell r="I232" t="str">
            <v>J.Tribienė</v>
          </cell>
        </row>
        <row r="233">
          <cell r="C233" t="str">
            <v>v35</v>
          </cell>
          <cell r="D233">
            <v>35</v>
          </cell>
          <cell r="E233" t="str">
            <v>v</v>
          </cell>
          <cell r="F233" t="str">
            <v>Eligijus Melenis</v>
          </cell>
          <cell r="G233" t="str">
            <v>1993-12-01</v>
          </cell>
          <cell r="H233" t="str">
            <v>Šiauliai</v>
          </cell>
          <cell r="I233" t="str">
            <v>D.Šaučikovas</v>
          </cell>
        </row>
        <row r="234">
          <cell r="C234" t="str">
            <v>v36</v>
          </cell>
          <cell r="D234">
            <v>36</v>
          </cell>
          <cell r="E234" t="str">
            <v>v</v>
          </cell>
          <cell r="F234" t="str">
            <v>Edikas Jurgutis</v>
          </cell>
          <cell r="G234" t="str">
            <v>1992-01-03</v>
          </cell>
          <cell r="H234" t="str">
            <v>Šiauliai - Klaipėdos raj.</v>
          </cell>
          <cell r="I234" t="str">
            <v>P.Šaučikovas, R.Simoneit</v>
          </cell>
        </row>
        <row r="235">
          <cell r="C235" t="str">
            <v>v150</v>
          </cell>
          <cell r="D235">
            <v>150</v>
          </cell>
          <cell r="E235" t="str">
            <v>v</v>
          </cell>
          <cell r="F235" t="str">
            <v>Arnoldas Tolkačiovas</v>
          </cell>
          <cell r="G235" t="str">
            <v>1992-02-24</v>
          </cell>
          <cell r="H235" t="str">
            <v>Šiauliai</v>
          </cell>
          <cell r="I235" t="str">
            <v xml:space="preserve">I.Michejeva </v>
          </cell>
        </row>
        <row r="236">
          <cell r="C236" t="str">
            <v>v122</v>
          </cell>
          <cell r="D236">
            <v>122</v>
          </cell>
          <cell r="E236" t="str">
            <v>v</v>
          </cell>
          <cell r="F236" t="str">
            <v>Julius Petryla</v>
          </cell>
          <cell r="G236" t="str">
            <v>1992-01-07</v>
          </cell>
          <cell r="H236" t="str">
            <v>Šiauliai ind.</v>
          </cell>
          <cell r="I236" t="str">
            <v>V.Žiedienė, J.Spudis</v>
          </cell>
        </row>
        <row r="237">
          <cell r="C237" t="str">
            <v>v123</v>
          </cell>
          <cell r="D237">
            <v>123</v>
          </cell>
          <cell r="E237" t="str">
            <v>v</v>
          </cell>
          <cell r="F237" t="str">
            <v>Nedas Stakaitis</v>
          </cell>
          <cell r="G237" t="str">
            <v>1994-10-09</v>
          </cell>
          <cell r="H237" t="str">
            <v>Šiauliai ind.</v>
          </cell>
          <cell r="I237" t="str">
            <v>J.Spudis</v>
          </cell>
        </row>
        <row r="238">
          <cell r="C238" t="str">
            <v>v37</v>
          </cell>
          <cell r="D238">
            <v>37</v>
          </cell>
          <cell r="E238" t="str">
            <v>v</v>
          </cell>
          <cell r="F238" t="str">
            <v>Giedrius Šiškevičius</v>
          </cell>
          <cell r="G238" t="str">
            <v>1993-11-29</v>
          </cell>
          <cell r="H238" t="str">
            <v>Šiauliai ind.</v>
          </cell>
          <cell r="I238" t="str">
            <v>J.Spudis</v>
          </cell>
        </row>
        <row r="239">
          <cell r="C239" t="str">
            <v>v38</v>
          </cell>
          <cell r="D239">
            <v>38</v>
          </cell>
          <cell r="E239" t="str">
            <v>v</v>
          </cell>
          <cell r="F239" t="str">
            <v>Vytautas Norvilis</v>
          </cell>
          <cell r="G239" t="str">
            <v>1993-02-16</v>
          </cell>
          <cell r="H239" t="str">
            <v>Šiauliai ind.</v>
          </cell>
          <cell r="I239" t="str">
            <v>J.Baikštienė</v>
          </cell>
        </row>
        <row r="240">
          <cell r="C240" t="str">
            <v>v39</v>
          </cell>
          <cell r="D240">
            <v>39</v>
          </cell>
          <cell r="E240" t="str">
            <v>v</v>
          </cell>
          <cell r="F240" t="str">
            <v>Vilius Tarasevičius</v>
          </cell>
          <cell r="G240" t="str">
            <v>1992-12-02</v>
          </cell>
          <cell r="H240" t="str">
            <v>Šiauliai ind.</v>
          </cell>
          <cell r="I240" t="str">
            <v>J.Baikštienė</v>
          </cell>
        </row>
        <row r="241">
          <cell r="C241" t="str">
            <v>v40</v>
          </cell>
          <cell r="D241">
            <v>40</v>
          </cell>
          <cell r="E241" t="str">
            <v>v</v>
          </cell>
          <cell r="F241" t="str">
            <v>Aurimas Levickas</v>
          </cell>
          <cell r="G241" t="str">
            <v>1992-04-06</v>
          </cell>
          <cell r="H241" t="str">
            <v>Šiauliai ind.</v>
          </cell>
          <cell r="I241" t="str">
            <v>J.Baikštienė</v>
          </cell>
        </row>
        <row r="242">
          <cell r="C242" t="str">
            <v>v41</v>
          </cell>
          <cell r="D242">
            <v>41</v>
          </cell>
          <cell r="E242" t="str">
            <v>v</v>
          </cell>
          <cell r="F242" t="str">
            <v>Dovydas Arakelian</v>
          </cell>
          <cell r="G242" t="str">
            <v>1992-05-06</v>
          </cell>
          <cell r="H242" t="str">
            <v>Šiauliai ind.</v>
          </cell>
          <cell r="I242" t="str">
            <v>J.Tribienė</v>
          </cell>
        </row>
        <row r="243">
          <cell r="C243" t="str">
            <v>v151</v>
          </cell>
          <cell r="D243">
            <v>151</v>
          </cell>
          <cell r="E243" t="str">
            <v>v</v>
          </cell>
          <cell r="F243" t="str">
            <v>Gediminas Krencius</v>
          </cell>
          <cell r="G243" t="str">
            <v>1993-02-11</v>
          </cell>
          <cell r="H243" t="str">
            <v>Šiauliai ind.</v>
          </cell>
          <cell r="I243" t="str">
            <v xml:space="preserve">D.Maceikienė </v>
          </cell>
        </row>
        <row r="244">
          <cell r="C244" t="str">
            <v>V152</v>
          </cell>
          <cell r="D244">
            <v>152</v>
          </cell>
          <cell r="E244" t="str">
            <v>V</v>
          </cell>
          <cell r="F244" t="str">
            <v>Haroldas Domkus</v>
          </cell>
          <cell r="G244" t="str">
            <v>1994-07-15</v>
          </cell>
          <cell r="H244" t="str">
            <v>Šiauliai ind.</v>
          </cell>
          <cell r="I244" t="str">
            <v>J.Spudis</v>
          </cell>
        </row>
        <row r="245">
          <cell r="C245" t="str">
            <v>v42</v>
          </cell>
          <cell r="D245">
            <v>42</v>
          </cell>
          <cell r="E245" t="str">
            <v>v</v>
          </cell>
          <cell r="F245" t="str">
            <v>Edvinas Milašius</v>
          </cell>
          <cell r="G245" t="str">
            <v>1992-03-03</v>
          </cell>
          <cell r="H245" t="str">
            <v>Šiauliai ind.</v>
          </cell>
          <cell r="I245" t="str">
            <v>P.Šaučikovas</v>
          </cell>
        </row>
        <row r="246">
          <cell r="C246" t="str">
            <v>v153</v>
          </cell>
          <cell r="D246">
            <v>153</v>
          </cell>
          <cell r="E246" t="str">
            <v>v</v>
          </cell>
          <cell r="F246" t="str">
            <v>Mantas Šulskis</v>
          </cell>
          <cell r="G246" t="str">
            <v>1993-08-03</v>
          </cell>
          <cell r="H246" t="str">
            <v>Šiauliai ind.</v>
          </cell>
          <cell r="I246" t="str">
            <v xml:space="preserve">I.Michejeva </v>
          </cell>
        </row>
        <row r="247">
          <cell r="C247" t="str">
            <v>v154</v>
          </cell>
          <cell r="D247">
            <v>154</v>
          </cell>
          <cell r="E247" t="str">
            <v>v</v>
          </cell>
          <cell r="F247" t="str">
            <v>Žygimantas Drufas</v>
          </cell>
          <cell r="G247" t="str">
            <v>1992-01-01</v>
          </cell>
          <cell r="H247" t="str">
            <v>Šiauliai ind.</v>
          </cell>
          <cell r="I247" t="str">
            <v xml:space="preserve">I.Michejeva </v>
          </cell>
        </row>
        <row r="248">
          <cell r="C248" t="str">
            <v>v51</v>
          </cell>
          <cell r="D248">
            <v>51</v>
          </cell>
          <cell r="E248" t="str">
            <v>v</v>
          </cell>
          <cell r="F248" t="str">
            <v>Žymantas Savickas</v>
          </cell>
          <cell r="G248" t="str">
            <v>1993-09-30</v>
          </cell>
          <cell r="H248" t="str">
            <v>Panevėžys</v>
          </cell>
          <cell r="I248" t="str">
            <v>M.ir A.Sniečkus</v>
          </cell>
          <cell r="K248" t="str">
            <v>1.29,73</v>
          </cell>
          <cell r="L248" t="str">
            <v>2.44,34</v>
          </cell>
        </row>
        <row r="249">
          <cell r="C249" t="str">
            <v>52</v>
          </cell>
          <cell r="D249">
            <v>52</v>
          </cell>
        </row>
        <row r="250">
          <cell r="C250" t="str">
            <v>m55</v>
          </cell>
          <cell r="D250">
            <v>55</v>
          </cell>
          <cell r="E250" t="str">
            <v>m</v>
          </cell>
          <cell r="F250" t="str">
            <v>Singrida Stapulionytė</v>
          </cell>
          <cell r="G250" t="str">
            <v>1992-09-30</v>
          </cell>
          <cell r="H250" t="str">
            <v>Panevėžys</v>
          </cell>
          <cell r="I250" t="str">
            <v>V.Datenis</v>
          </cell>
        </row>
        <row r="251">
          <cell r="C251" t="str">
            <v>m56</v>
          </cell>
          <cell r="D251">
            <v>56</v>
          </cell>
          <cell r="E251" t="str">
            <v>m</v>
          </cell>
          <cell r="F251" t="str">
            <v>Asta Vilimaitė</v>
          </cell>
          <cell r="G251" t="str">
            <v>1992-05-25</v>
          </cell>
          <cell r="H251" t="str">
            <v>Panevėžys</v>
          </cell>
          <cell r="I251" t="str">
            <v>A.Dobregienė</v>
          </cell>
          <cell r="L251" t="str">
            <v>43.25</v>
          </cell>
        </row>
        <row r="252">
          <cell r="C252" t="str">
            <v>57</v>
          </cell>
          <cell r="D252">
            <v>57</v>
          </cell>
        </row>
        <row r="253">
          <cell r="C253" t="str">
            <v>m58</v>
          </cell>
          <cell r="D253">
            <v>58</v>
          </cell>
          <cell r="E253" t="str">
            <v>m</v>
          </cell>
          <cell r="F253" t="str">
            <v>Martyna Tinterytė</v>
          </cell>
          <cell r="G253" t="str">
            <v>1994-05-28</v>
          </cell>
          <cell r="H253" t="str">
            <v>Panevėžys ind.</v>
          </cell>
          <cell r="I253" t="str">
            <v>A.Dobregienė</v>
          </cell>
        </row>
        <row r="254">
          <cell r="C254" t="str">
            <v>m59</v>
          </cell>
          <cell r="D254">
            <v>59</v>
          </cell>
          <cell r="E254" t="str">
            <v>m</v>
          </cell>
          <cell r="F254" t="str">
            <v>Eglė Pritulskytė</v>
          </cell>
          <cell r="G254" t="str">
            <v>1994-12-13</v>
          </cell>
          <cell r="H254" t="str">
            <v>Panevėžys ind.</v>
          </cell>
          <cell r="I254" t="str">
            <v>R.Jakubauskas</v>
          </cell>
        </row>
        <row r="255">
          <cell r="C255" t="str">
            <v>m60</v>
          </cell>
          <cell r="D255">
            <v>60</v>
          </cell>
          <cell r="E255" t="str">
            <v>m</v>
          </cell>
          <cell r="F255" t="str">
            <v>Ineta Šeflerytė</v>
          </cell>
          <cell r="G255" t="str">
            <v>1992-12-12</v>
          </cell>
          <cell r="H255" t="str">
            <v>Panevėžys</v>
          </cell>
          <cell r="I255" t="str">
            <v>R.Jakubauskas</v>
          </cell>
        </row>
        <row r="256">
          <cell r="C256" t="str">
            <v>m61</v>
          </cell>
          <cell r="D256">
            <v>61</v>
          </cell>
          <cell r="E256" t="str">
            <v>m</v>
          </cell>
          <cell r="F256" t="str">
            <v>Simona Panevėžytė</v>
          </cell>
          <cell r="G256" t="str">
            <v>1993-07-27</v>
          </cell>
          <cell r="H256" t="str">
            <v>Panevėžys</v>
          </cell>
          <cell r="I256" t="str">
            <v>V.Venckus</v>
          </cell>
        </row>
        <row r="257">
          <cell r="C257" t="str">
            <v>m62</v>
          </cell>
          <cell r="D257">
            <v>62</v>
          </cell>
          <cell r="E257" t="str">
            <v>m</v>
          </cell>
          <cell r="F257" t="str">
            <v>Indrė Valentinavičiūtė</v>
          </cell>
          <cell r="G257" t="str">
            <v>1993-08-14</v>
          </cell>
          <cell r="H257" t="str">
            <v>Panevėžys</v>
          </cell>
          <cell r="I257" t="str">
            <v>K.Šaulys</v>
          </cell>
          <cell r="K257" t="str">
            <v>1.45,0</v>
          </cell>
          <cell r="L257" t="str">
            <v>43.50</v>
          </cell>
        </row>
        <row r="258">
          <cell r="C258" t="str">
            <v>v124</v>
          </cell>
          <cell r="D258">
            <v>124</v>
          </cell>
          <cell r="E258" t="str">
            <v>v</v>
          </cell>
          <cell r="F258" t="str">
            <v>Evaldas Ščiuka</v>
          </cell>
          <cell r="G258" t="str">
            <v>1992-03-08</v>
          </cell>
          <cell r="H258" t="str">
            <v>Panevėžys</v>
          </cell>
          <cell r="I258" t="str">
            <v>A.Dobregienė</v>
          </cell>
        </row>
        <row r="259">
          <cell r="C259" t="str">
            <v>v155</v>
          </cell>
          <cell r="D259">
            <v>155</v>
          </cell>
          <cell r="E259" t="str">
            <v>v</v>
          </cell>
          <cell r="F259" t="str">
            <v>Donatas Daunoravičius</v>
          </cell>
          <cell r="G259" t="str">
            <v>1992-02-09</v>
          </cell>
          <cell r="H259" t="str">
            <v>Panevėžys</v>
          </cell>
          <cell r="I259" t="str">
            <v>V.Datenis</v>
          </cell>
        </row>
        <row r="260">
          <cell r="C260" t="str">
            <v>v156</v>
          </cell>
          <cell r="D260">
            <v>156</v>
          </cell>
          <cell r="E260" t="str">
            <v>v</v>
          </cell>
          <cell r="F260" t="str">
            <v>Valdemaras Remeika</v>
          </cell>
          <cell r="G260" t="str">
            <v>1993-09-28</v>
          </cell>
          <cell r="H260" t="str">
            <v>Panevėžys</v>
          </cell>
          <cell r="I260" t="str">
            <v>V.Venckus</v>
          </cell>
        </row>
        <row r="261">
          <cell r="C261" t="str">
            <v>v157</v>
          </cell>
          <cell r="D261">
            <v>157</v>
          </cell>
          <cell r="E261" t="str">
            <v>v</v>
          </cell>
          <cell r="F261" t="str">
            <v>Ernestas Suvaizdis</v>
          </cell>
          <cell r="G261" t="str">
            <v>1992-11-08</v>
          </cell>
          <cell r="H261" t="str">
            <v>Panevėžys - Pan. raj.</v>
          </cell>
          <cell r="I261" t="str">
            <v>V.Venckus, D.Daškevičienė</v>
          </cell>
        </row>
        <row r="262">
          <cell r="C262" t="str">
            <v>v185</v>
          </cell>
          <cell r="D262">
            <v>185</v>
          </cell>
          <cell r="E262" t="str">
            <v>v</v>
          </cell>
          <cell r="F262" t="str">
            <v>Deivydas Čerškus</v>
          </cell>
          <cell r="G262" t="str">
            <v>1993-03-25</v>
          </cell>
          <cell r="H262" t="str">
            <v>Panevėžys</v>
          </cell>
          <cell r="I262" t="str">
            <v>V.Venckus</v>
          </cell>
        </row>
        <row r="263">
          <cell r="C263" t="str">
            <v>v53</v>
          </cell>
          <cell r="D263">
            <v>53</v>
          </cell>
          <cell r="E263" t="str">
            <v>v</v>
          </cell>
          <cell r="F263" t="str">
            <v>Ignas Slančiauskas</v>
          </cell>
          <cell r="G263" t="str">
            <v>1992-02-28</v>
          </cell>
          <cell r="H263" t="str">
            <v>Alytus</v>
          </cell>
          <cell r="I263" t="str">
            <v>V.Šmidtas, A.Naruševičius</v>
          </cell>
          <cell r="K263" t="str">
            <v>1.26,50</v>
          </cell>
          <cell r="L263" t="str">
            <v>0.37,75</v>
          </cell>
        </row>
        <row r="264">
          <cell r="C264" t="str">
            <v>v54</v>
          </cell>
          <cell r="D264">
            <v>54</v>
          </cell>
          <cell r="E264" t="str">
            <v>v</v>
          </cell>
          <cell r="F264" t="str">
            <v>Karolis Gudukas</v>
          </cell>
          <cell r="G264" t="str">
            <v>1993-01-03</v>
          </cell>
          <cell r="H264" t="str">
            <v>Alytus ind.</v>
          </cell>
          <cell r="I264" t="str">
            <v>V.Šmidtas, A.Naruševičius</v>
          </cell>
          <cell r="K264" t="str">
            <v>0.7,44</v>
          </cell>
          <cell r="L264" t="str">
            <v>0.38,20</v>
          </cell>
        </row>
        <row r="265">
          <cell r="C265" t="str">
            <v>v55</v>
          </cell>
          <cell r="D265">
            <v>55</v>
          </cell>
          <cell r="E265" t="str">
            <v>v</v>
          </cell>
          <cell r="F265" t="str">
            <v>Marius Bagdonas</v>
          </cell>
          <cell r="G265" t="str">
            <v>1993-06-05</v>
          </cell>
          <cell r="H265" t="str">
            <v>Alytus</v>
          </cell>
          <cell r="I265" t="str">
            <v>V.Šmidtas</v>
          </cell>
          <cell r="K265" t="str">
            <v>0.7,41</v>
          </cell>
          <cell r="L265" t="str">
            <v>0.38,10</v>
          </cell>
        </row>
        <row r="266">
          <cell r="C266" t="str">
            <v>v56</v>
          </cell>
          <cell r="D266">
            <v>56</v>
          </cell>
          <cell r="E266" t="str">
            <v>v</v>
          </cell>
          <cell r="F266" t="str">
            <v>Šarūnas Petrauskas</v>
          </cell>
          <cell r="G266" t="str">
            <v>1993-10-05</v>
          </cell>
          <cell r="H266" t="str">
            <v>Alytus ind.</v>
          </cell>
          <cell r="I266" t="str">
            <v>V.Šmidtas</v>
          </cell>
          <cell r="K266" t="str">
            <v>1.31,10</v>
          </cell>
          <cell r="L266" t="str">
            <v>0.39,00</v>
          </cell>
        </row>
        <row r="267">
          <cell r="C267" t="str">
            <v>v57</v>
          </cell>
          <cell r="D267">
            <v>57</v>
          </cell>
          <cell r="E267" t="str">
            <v>v</v>
          </cell>
          <cell r="F267" t="str">
            <v>Aidas Plauska</v>
          </cell>
          <cell r="G267" t="str">
            <v>1993-01-04</v>
          </cell>
          <cell r="H267" t="str">
            <v>Alytus</v>
          </cell>
          <cell r="I267" t="str">
            <v>A.Klebauskas, V.Gumauskas</v>
          </cell>
        </row>
        <row r="268">
          <cell r="C268" t="str">
            <v>v58</v>
          </cell>
          <cell r="D268">
            <v>58</v>
          </cell>
          <cell r="E268" t="str">
            <v>v</v>
          </cell>
          <cell r="F268" t="str">
            <v>Povilas Plauska</v>
          </cell>
          <cell r="G268" t="str">
            <v>1993-02-12</v>
          </cell>
          <cell r="H268" t="str">
            <v>Alytus</v>
          </cell>
          <cell r="I268" t="str">
            <v>A.Klebauskas, V.Gumauskas</v>
          </cell>
        </row>
        <row r="269">
          <cell r="C269" t="str">
            <v>v59</v>
          </cell>
          <cell r="D269">
            <v>59</v>
          </cell>
          <cell r="E269" t="str">
            <v>v</v>
          </cell>
          <cell r="F269" t="str">
            <v>Rytis Lisauskas</v>
          </cell>
          <cell r="G269" t="str">
            <v>1992-09-18</v>
          </cell>
          <cell r="H269" t="str">
            <v>Alytus</v>
          </cell>
          <cell r="I269" t="str">
            <v>A.Klebauskas, V.Gumauskas</v>
          </cell>
        </row>
        <row r="270">
          <cell r="C270" t="str">
            <v>v60</v>
          </cell>
          <cell r="D270">
            <v>60</v>
          </cell>
          <cell r="E270" t="str">
            <v>v</v>
          </cell>
          <cell r="F270" t="str">
            <v>Kastytis Reikelis</v>
          </cell>
          <cell r="G270">
            <v>33666</v>
          </cell>
          <cell r="H270" t="str">
            <v>Birštonas</v>
          </cell>
          <cell r="I270" t="str">
            <v>J. ir P. Juozaičiai</v>
          </cell>
        </row>
        <row r="271">
          <cell r="C271" t="str">
            <v>v61</v>
          </cell>
          <cell r="D271">
            <v>61</v>
          </cell>
          <cell r="E271" t="str">
            <v>v</v>
          </cell>
          <cell r="F271" t="str">
            <v>Marius Šavelskis</v>
          </cell>
          <cell r="G271">
            <v>34545</v>
          </cell>
          <cell r="H271" t="str">
            <v>Druskininkai</v>
          </cell>
          <cell r="I271" t="str">
            <v>K.Jezepčikas</v>
          </cell>
        </row>
        <row r="272">
          <cell r="C272" t="str">
            <v>v62</v>
          </cell>
          <cell r="D272">
            <v>62</v>
          </cell>
          <cell r="E272" t="str">
            <v>v</v>
          </cell>
          <cell r="F272" t="str">
            <v>Robertas Česnulis</v>
          </cell>
          <cell r="G272">
            <v>34059</v>
          </cell>
          <cell r="H272" t="str">
            <v>Druskininkai</v>
          </cell>
          <cell r="I272" t="str">
            <v>K.Jezepčikas</v>
          </cell>
        </row>
        <row r="273">
          <cell r="C273" t="str">
            <v>v63</v>
          </cell>
          <cell r="D273">
            <v>63</v>
          </cell>
          <cell r="E273" t="str">
            <v>v</v>
          </cell>
          <cell r="F273" t="str">
            <v>Arminas Nevulis</v>
          </cell>
          <cell r="G273">
            <v>34646</v>
          </cell>
          <cell r="H273" t="str">
            <v>Druskininkai</v>
          </cell>
          <cell r="I273" t="str">
            <v>K.Jezepčikas</v>
          </cell>
        </row>
        <row r="274">
          <cell r="C274" t="str">
            <v>v64</v>
          </cell>
          <cell r="D274">
            <v>64</v>
          </cell>
          <cell r="E274" t="str">
            <v>v</v>
          </cell>
          <cell r="F274" t="str">
            <v>Justinas Katkauskas</v>
          </cell>
          <cell r="G274">
            <v>34064</v>
          </cell>
          <cell r="H274" t="str">
            <v>Druskininkai</v>
          </cell>
          <cell r="I274" t="str">
            <v>K.Jezepčikas</v>
          </cell>
        </row>
        <row r="275">
          <cell r="C275" t="str">
            <v>v65</v>
          </cell>
          <cell r="D275">
            <v>65</v>
          </cell>
          <cell r="E275" t="str">
            <v>v</v>
          </cell>
          <cell r="F275" t="str">
            <v>Mantas Tiurninas</v>
          </cell>
          <cell r="G275">
            <v>34530</v>
          </cell>
          <cell r="H275" t="str">
            <v>Druskininkai</v>
          </cell>
          <cell r="I275" t="str">
            <v>K.Jezepčikas</v>
          </cell>
        </row>
        <row r="276">
          <cell r="C276" t="str">
            <v>v66</v>
          </cell>
          <cell r="D276">
            <v>66</v>
          </cell>
          <cell r="E276" t="str">
            <v>v</v>
          </cell>
        </row>
        <row r="277">
          <cell r="C277" t="str">
            <v>v67</v>
          </cell>
          <cell r="D277">
            <v>67</v>
          </cell>
          <cell r="E277" t="str">
            <v>v</v>
          </cell>
          <cell r="F277" t="str">
            <v>Normantas Petriša</v>
          </cell>
          <cell r="G277">
            <v>34460</v>
          </cell>
          <cell r="H277" t="str">
            <v>Druskininkai</v>
          </cell>
          <cell r="I277" t="str">
            <v>K.Jezepčikas</v>
          </cell>
        </row>
        <row r="278">
          <cell r="C278" t="str">
            <v>v159</v>
          </cell>
          <cell r="D278">
            <v>159</v>
          </cell>
          <cell r="E278" t="str">
            <v>v</v>
          </cell>
          <cell r="F278" t="str">
            <v>Irmantas Briedis</v>
          </cell>
          <cell r="G278" t="str">
            <v>1992-01-12</v>
          </cell>
          <cell r="H278" t="str">
            <v>Jonava ind.</v>
          </cell>
          <cell r="I278" t="str">
            <v>V.Lebeckiene</v>
          </cell>
        </row>
        <row r="279">
          <cell r="C279" t="str">
            <v>v160</v>
          </cell>
          <cell r="D279">
            <v>160</v>
          </cell>
          <cell r="E279" t="str">
            <v>v</v>
          </cell>
          <cell r="F279" t="str">
            <v>Marius Auglys</v>
          </cell>
          <cell r="G279" t="str">
            <v>1992-03-25</v>
          </cell>
          <cell r="H279" t="str">
            <v>Jonava</v>
          </cell>
          <cell r="I279" t="str">
            <v>V.Lebeckiene</v>
          </cell>
        </row>
        <row r="280">
          <cell r="C280" t="str">
            <v>v68</v>
          </cell>
          <cell r="D280">
            <v>68</v>
          </cell>
          <cell r="E280" t="str">
            <v>v</v>
          </cell>
          <cell r="F280" t="str">
            <v>Emilis Vincevičius</v>
          </cell>
          <cell r="G280" t="str">
            <v>1993-06-06</v>
          </cell>
          <cell r="H280" t="str">
            <v>Jonava ind.</v>
          </cell>
          <cell r="I280" t="str">
            <v>E.Bagdonavičienė</v>
          </cell>
        </row>
        <row r="281">
          <cell r="C281" t="str">
            <v>v186</v>
          </cell>
          <cell r="D281">
            <v>186</v>
          </cell>
          <cell r="E281" t="str">
            <v>v</v>
          </cell>
          <cell r="F281" t="str">
            <v>Vilhelmas Bočkariovas</v>
          </cell>
          <cell r="G281">
            <v>33651</v>
          </cell>
          <cell r="H281" t="str">
            <v>Joniškis</v>
          </cell>
          <cell r="I281" t="str">
            <v>E.Keršys</v>
          </cell>
          <cell r="K281" t="str">
            <v>170cm</v>
          </cell>
        </row>
        <row r="282">
          <cell r="C282" t="str">
            <v>v69</v>
          </cell>
          <cell r="D282">
            <v>69</v>
          </cell>
          <cell r="E282" t="str">
            <v>v</v>
          </cell>
          <cell r="F282" t="str">
            <v>Andrius Levčenka</v>
          </cell>
          <cell r="G282">
            <v>34155</v>
          </cell>
          <cell r="H282" t="str">
            <v>Jurbarkas</v>
          </cell>
          <cell r="I282" t="str">
            <v>V.Kokarskaja</v>
          </cell>
          <cell r="L282" t="str">
            <v>9,93</v>
          </cell>
        </row>
        <row r="283">
          <cell r="C283" t="str">
            <v>v162</v>
          </cell>
          <cell r="D283">
            <v>162</v>
          </cell>
          <cell r="E283" t="str">
            <v>v</v>
          </cell>
          <cell r="F283" t="str">
            <v>Tauras Jasulis</v>
          </cell>
          <cell r="G283">
            <v>33989</v>
          </cell>
          <cell r="H283" t="str">
            <v>Jurbarkas</v>
          </cell>
          <cell r="I283" t="str">
            <v>V.Kokarskaja</v>
          </cell>
          <cell r="K283" t="str">
            <v>1,70</v>
          </cell>
        </row>
        <row r="284">
          <cell r="C284" t="str">
            <v>v70</v>
          </cell>
          <cell r="D284">
            <v>70</v>
          </cell>
          <cell r="E284" t="str">
            <v>v</v>
          </cell>
          <cell r="F284" t="str">
            <v>Rytis Andrijaitis</v>
          </cell>
          <cell r="G284">
            <v>33964</v>
          </cell>
          <cell r="H284" t="str">
            <v>Jurbarkas</v>
          </cell>
          <cell r="I284" t="str">
            <v>V.Giedraitis</v>
          </cell>
          <cell r="K284" t="str">
            <v>7,56</v>
          </cell>
        </row>
        <row r="285">
          <cell r="C285" t="str">
            <v>v71</v>
          </cell>
          <cell r="D285">
            <v>71</v>
          </cell>
          <cell r="E285" t="str">
            <v>v</v>
          </cell>
          <cell r="F285" t="str">
            <v>Mindaugas Šumskas</v>
          </cell>
          <cell r="G285">
            <v>33620</v>
          </cell>
          <cell r="H285" t="str">
            <v>Jurbarkas</v>
          </cell>
          <cell r="I285" t="str">
            <v>V.Giedraitis</v>
          </cell>
          <cell r="K285" t="str">
            <v>1,28,97</v>
          </cell>
          <cell r="L285" t="str">
            <v>2,44,22</v>
          </cell>
        </row>
        <row r="286">
          <cell r="C286" t="str">
            <v>v72</v>
          </cell>
          <cell r="D286">
            <v>72</v>
          </cell>
          <cell r="E286" t="str">
            <v>v</v>
          </cell>
          <cell r="F286" t="str">
            <v>Mindaugas Bladika</v>
          </cell>
          <cell r="G286">
            <v>33789</v>
          </cell>
          <cell r="H286" t="str">
            <v>Kelmė</v>
          </cell>
          <cell r="I286" t="str">
            <v>L.M.Norbutai</v>
          </cell>
          <cell r="K286">
            <v>6.3252314814814812E-3</v>
          </cell>
        </row>
        <row r="287">
          <cell r="C287" t="str">
            <v>v73</v>
          </cell>
          <cell r="D287">
            <v>73</v>
          </cell>
          <cell r="E287" t="str">
            <v>v</v>
          </cell>
          <cell r="F287" t="str">
            <v>Armandas Budreckis</v>
          </cell>
          <cell r="G287">
            <v>33724</v>
          </cell>
          <cell r="H287" t="str">
            <v>Kelmė</v>
          </cell>
          <cell r="I287" t="str">
            <v>L.M.Norbutai</v>
          </cell>
          <cell r="K287">
            <v>6.1620370370370362E-3</v>
          </cell>
        </row>
        <row r="288">
          <cell r="C288" t="str">
            <v>v137</v>
          </cell>
          <cell r="D288">
            <v>137</v>
          </cell>
          <cell r="E288" t="str">
            <v>v</v>
          </cell>
          <cell r="F288" t="str">
            <v>Vilhelmas Bušas</v>
          </cell>
          <cell r="G288">
            <v>33998</v>
          </cell>
          <cell r="H288" t="str">
            <v>Kelmė</v>
          </cell>
          <cell r="I288" t="str">
            <v>L.M.Norbutai</v>
          </cell>
          <cell r="K288">
            <v>6.8888888888888888E-3</v>
          </cell>
        </row>
        <row r="289">
          <cell r="C289" t="str">
            <v>v74</v>
          </cell>
          <cell r="D289">
            <v>74</v>
          </cell>
          <cell r="E289" t="str">
            <v>v</v>
          </cell>
          <cell r="F289" t="str">
            <v>Mantvydas Saikavičius</v>
          </cell>
          <cell r="G289">
            <v>33773</v>
          </cell>
          <cell r="H289" t="str">
            <v>Kelmė</v>
          </cell>
          <cell r="I289" t="str">
            <v>L.M.Norbutai</v>
          </cell>
          <cell r="K289" t="str">
            <v>37 ,78</v>
          </cell>
        </row>
        <row r="290">
          <cell r="C290" t="str">
            <v>v145</v>
          </cell>
          <cell r="D290">
            <v>145</v>
          </cell>
          <cell r="E290" t="str">
            <v>v</v>
          </cell>
        </row>
        <row r="291">
          <cell r="C291" t="str">
            <v/>
          </cell>
        </row>
        <row r="292">
          <cell r="C292" t="str">
            <v/>
          </cell>
        </row>
        <row r="293">
          <cell r="C293" t="str">
            <v/>
          </cell>
        </row>
        <row r="294">
          <cell r="C294" t="str">
            <v/>
          </cell>
        </row>
        <row r="295">
          <cell r="C295" t="str">
            <v>v79</v>
          </cell>
          <cell r="D295">
            <v>79</v>
          </cell>
          <cell r="E295" t="str">
            <v>v</v>
          </cell>
          <cell r="F295" t="str">
            <v>Edvinas Digrys</v>
          </cell>
          <cell r="G295">
            <v>34071</v>
          </cell>
          <cell r="H295" t="str">
            <v>Kėdainiai</v>
          </cell>
          <cell r="I295" t="str">
            <v>Z.Peleckienė</v>
          </cell>
          <cell r="K295">
            <v>9.6</v>
          </cell>
          <cell r="L295">
            <v>40.1</v>
          </cell>
        </row>
        <row r="296">
          <cell r="C296" t="str">
            <v>v80</v>
          </cell>
          <cell r="D296">
            <v>80</v>
          </cell>
          <cell r="E296" t="str">
            <v>v</v>
          </cell>
          <cell r="F296" t="str">
            <v>Aivaras Vareika</v>
          </cell>
          <cell r="G296">
            <v>34170</v>
          </cell>
          <cell r="H296" t="str">
            <v>Kėdainiai ind.</v>
          </cell>
          <cell r="I296" t="str">
            <v>D.Bujanauskaitė</v>
          </cell>
          <cell r="K296">
            <v>4.8090277777777775E-3</v>
          </cell>
          <cell r="L296">
            <v>6.7106481481481487E-3</v>
          </cell>
        </row>
        <row r="297">
          <cell r="C297" t="str">
            <v>v81</v>
          </cell>
          <cell r="D297">
            <v>81</v>
          </cell>
          <cell r="E297" t="str">
            <v>v</v>
          </cell>
          <cell r="F297" t="str">
            <v>Nerijus Rumbutis</v>
          </cell>
          <cell r="G297">
            <v>34221</v>
          </cell>
          <cell r="H297" t="str">
            <v>Mažeikiai</v>
          </cell>
          <cell r="I297" t="str">
            <v>J.Kriaučiūnienė</v>
          </cell>
        </row>
        <row r="298">
          <cell r="C298" t="str">
            <v>v82</v>
          </cell>
          <cell r="D298">
            <v>82</v>
          </cell>
          <cell r="E298" t="str">
            <v>v</v>
          </cell>
          <cell r="F298" t="str">
            <v>Rokas Poderis</v>
          </cell>
          <cell r="G298">
            <v>34311</v>
          </cell>
          <cell r="H298" t="str">
            <v>Mažeikiai</v>
          </cell>
          <cell r="I298" t="str">
            <v>J.Kriaučiūnienė</v>
          </cell>
        </row>
        <row r="299">
          <cell r="C299" t="str">
            <v>v83</v>
          </cell>
          <cell r="D299">
            <v>83</v>
          </cell>
          <cell r="E299" t="str">
            <v>v</v>
          </cell>
          <cell r="F299" t="str">
            <v>Darius Indriekus</v>
          </cell>
          <cell r="G299">
            <v>33682</v>
          </cell>
          <cell r="H299" t="str">
            <v>Mažeikiai</v>
          </cell>
          <cell r="I299" t="str">
            <v>J.Kriaučiūnienė</v>
          </cell>
        </row>
        <row r="300">
          <cell r="C300" t="str">
            <v>v84</v>
          </cell>
          <cell r="D300">
            <v>84</v>
          </cell>
          <cell r="E300" t="str">
            <v>v</v>
          </cell>
          <cell r="F300" t="str">
            <v>Tomas Vasiliauskas</v>
          </cell>
          <cell r="G300">
            <v>33699</v>
          </cell>
          <cell r="H300" t="str">
            <v>Mažeikiai</v>
          </cell>
          <cell r="I300" t="str">
            <v>J.Kriaučiūnienė</v>
          </cell>
        </row>
        <row r="301">
          <cell r="C301" t="str">
            <v>v85</v>
          </cell>
          <cell r="D301">
            <v>85</v>
          </cell>
          <cell r="E301" t="str">
            <v>v</v>
          </cell>
          <cell r="F301" t="str">
            <v>Andrius Monstavičius</v>
          </cell>
          <cell r="G301">
            <v>33770</v>
          </cell>
          <cell r="H301" t="str">
            <v>Mažeikiai</v>
          </cell>
          <cell r="I301" t="str">
            <v>J.Kriaučiūnienė</v>
          </cell>
        </row>
        <row r="302">
          <cell r="C302" t="str">
            <v>v86</v>
          </cell>
          <cell r="D302">
            <v>86</v>
          </cell>
          <cell r="E302" t="str">
            <v>v</v>
          </cell>
          <cell r="F302" t="str">
            <v>Edvinas Pukinskas</v>
          </cell>
          <cell r="G302">
            <v>33790</v>
          </cell>
          <cell r="H302" t="str">
            <v>Mažeikiai</v>
          </cell>
          <cell r="I302" t="str">
            <v>J.Kriaučiūnienė</v>
          </cell>
        </row>
        <row r="303">
          <cell r="C303" t="str">
            <v>v87</v>
          </cell>
          <cell r="D303">
            <v>87</v>
          </cell>
          <cell r="E303" t="str">
            <v>v</v>
          </cell>
          <cell r="F303" t="str">
            <v>Vygantas Pundzius</v>
          </cell>
          <cell r="G303">
            <v>34045</v>
          </cell>
          <cell r="H303" t="str">
            <v>Mažeikiai</v>
          </cell>
          <cell r="I303" t="str">
            <v>V.Kinas</v>
          </cell>
        </row>
        <row r="304">
          <cell r="C304" t="str">
            <v>v88</v>
          </cell>
          <cell r="D304">
            <v>88</v>
          </cell>
          <cell r="E304" t="str">
            <v>v</v>
          </cell>
          <cell r="F304" t="str">
            <v>Darius Rimkus</v>
          </cell>
          <cell r="G304">
            <v>34029</v>
          </cell>
          <cell r="H304" t="str">
            <v>Mažeikiai</v>
          </cell>
          <cell r="I304" t="str">
            <v>V.Kinas</v>
          </cell>
        </row>
        <row r="305">
          <cell r="C305" t="str">
            <v>v89</v>
          </cell>
          <cell r="D305">
            <v>89</v>
          </cell>
          <cell r="E305" t="str">
            <v>v</v>
          </cell>
          <cell r="F305" t="str">
            <v>Mindaugas Kutavičius</v>
          </cell>
          <cell r="G305">
            <v>33786</v>
          </cell>
          <cell r="H305" t="str">
            <v>Pakruojis</v>
          </cell>
          <cell r="I305" t="str">
            <v>A.Macevičius</v>
          </cell>
        </row>
        <row r="306">
          <cell r="C306" t="str">
            <v>v90</v>
          </cell>
          <cell r="D306">
            <v>90</v>
          </cell>
          <cell r="E306" t="str">
            <v>v</v>
          </cell>
          <cell r="F306" t="str">
            <v>Andrius Juknevičius</v>
          </cell>
          <cell r="G306">
            <v>33658</v>
          </cell>
          <cell r="H306" t="str">
            <v>Pakruojis</v>
          </cell>
          <cell r="I306" t="str">
            <v>A.Macevičius</v>
          </cell>
        </row>
        <row r="307">
          <cell r="C307" t="str">
            <v>v91</v>
          </cell>
          <cell r="D307">
            <v>91</v>
          </cell>
          <cell r="E307" t="str">
            <v>v</v>
          </cell>
          <cell r="F307" t="str">
            <v>Areldas Augustinaitis</v>
          </cell>
          <cell r="G307">
            <v>34169</v>
          </cell>
          <cell r="H307" t="str">
            <v>Pakruojis</v>
          </cell>
          <cell r="I307" t="str">
            <v>A.Macevičius</v>
          </cell>
        </row>
        <row r="308">
          <cell r="C308" t="str">
            <v>v92</v>
          </cell>
          <cell r="D308">
            <v>92</v>
          </cell>
          <cell r="E308" t="str">
            <v>v</v>
          </cell>
          <cell r="F308" t="str">
            <v>Mantas Valantinavičius</v>
          </cell>
          <cell r="G308">
            <v>33994</v>
          </cell>
          <cell r="H308" t="str">
            <v>Pakruojis</v>
          </cell>
          <cell r="I308" t="str">
            <v>A.Macevičius</v>
          </cell>
        </row>
        <row r="309">
          <cell r="C309" t="str">
            <v>v93</v>
          </cell>
          <cell r="D309">
            <v>93</v>
          </cell>
          <cell r="E309" t="str">
            <v>v</v>
          </cell>
          <cell r="F309" t="str">
            <v>Mantas Rusakevičius</v>
          </cell>
          <cell r="G309">
            <v>34240</v>
          </cell>
          <cell r="H309" t="str">
            <v>Pakruojis</v>
          </cell>
          <cell r="I309" t="str">
            <v>A.Macevičius</v>
          </cell>
        </row>
        <row r="310">
          <cell r="C310" t="str">
            <v>v164</v>
          </cell>
          <cell r="D310">
            <v>164</v>
          </cell>
          <cell r="E310" t="str">
            <v>v</v>
          </cell>
          <cell r="F310" t="str">
            <v>Mantas Petkus</v>
          </cell>
          <cell r="G310">
            <v>33928</v>
          </cell>
          <cell r="H310" t="str">
            <v>Palanga</v>
          </cell>
          <cell r="I310" t="str">
            <v>I.Apanavičiūtė</v>
          </cell>
          <cell r="K310">
            <v>649</v>
          </cell>
        </row>
        <row r="311">
          <cell r="C311" t="str">
            <v>v165</v>
          </cell>
          <cell r="D311">
            <v>165</v>
          </cell>
          <cell r="E311" t="str">
            <v>v</v>
          </cell>
          <cell r="F311" t="str">
            <v>Alfredas Pumpulis</v>
          </cell>
          <cell r="G311">
            <v>34074</v>
          </cell>
          <cell r="H311" t="str">
            <v>Palanga</v>
          </cell>
          <cell r="I311" t="str">
            <v>I.Apanavičiūtė</v>
          </cell>
          <cell r="K311" t="str">
            <v>11,95</v>
          </cell>
        </row>
        <row r="312">
          <cell r="C312" t="str">
            <v>v94</v>
          </cell>
          <cell r="D312">
            <v>94</v>
          </cell>
          <cell r="E312" t="str">
            <v>v</v>
          </cell>
          <cell r="F312" t="str">
            <v>Paulius Baltrušis</v>
          </cell>
          <cell r="G312">
            <v>34079</v>
          </cell>
          <cell r="H312" t="str">
            <v>Palanga</v>
          </cell>
          <cell r="I312" t="str">
            <v>I.Apanavičiūtė</v>
          </cell>
          <cell r="K312">
            <v>9.14</v>
          </cell>
        </row>
        <row r="313">
          <cell r="C313" t="str">
            <v>v95</v>
          </cell>
          <cell r="D313">
            <v>95</v>
          </cell>
          <cell r="E313" t="str">
            <v>v</v>
          </cell>
        </row>
        <row r="314">
          <cell r="C314" t="str">
            <v>v166</v>
          </cell>
          <cell r="D314">
            <v>166</v>
          </cell>
          <cell r="E314" t="str">
            <v>v</v>
          </cell>
          <cell r="F314" t="str">
            <v>Mantas Vilaikis</v>
          </cell>
          <cell r="G314">
            <v>33732</v>
          </cell>
          <cell r="H314" t="str">
            <v>Panevėžio raj.</v>
          </cell>
          <cell r="I314" t="str">
            <v>D.Daškevičienė</v>
          </cell>
        </row>
        <row r="315">
          <cell r="C315" t="str">
            <v>v167</v>
          </cell>
          <cell r="D315">
            <v>167</v>
          </cell>
          <cell r="E315" t="str">
            <v>v</v>
          </cell>
          <cell r="F315" t="str">
            <v>Mantas Laurinavičius</v>
          </cell>
          <cell r="G315">
            <v>34200</v>
          </cell>
          <cell r="H315" t="str">
            <v>Panevėžio raj.</v>
          </cell>
          <cell r="I315" t="str">
            <v>D.Daškevičienė</v>
          </cell>
        </row>
        <row r="316">
          <cell r="C316" t="str">
            <v>v96</v>
          </cell>
          <cell r="D316">
            <v>96</v>
          </cell>
          <cell r="E316" t="str">
            <v>v</v>
          </cell>
          <cell r="F316" t="str">
            <v>Kęstutis Kazilionis</v>
          </cell>
          <cell r="G316">
            <v>33754</v>
          </cell>
          <cell r="H316" t="str">
            <v>Pasvalys</v>
          </cell>
          <cell r="I316" t="str">
            <v>E.Žilys</v>
          </cell>
        </row>
        <row r="317">
          <cell r="C317" t="str">
            <v>v97</v>
          </cell>
          <cell r="D317">
            <v>97</v>
          </cell>
          <cell r="E317" t="str">
            <v>v</v>
          </cell>
          <cell r="F317" t="str">
            <v>Tomas Bizimavičius</v>
          </cell>
          <cell r="G317">
            <v>33916</v>
          </cell>
          <cell r="H317" t="str">
            <v>Pasvalys</v>
          </cell>
          <cell r="I317" t="str">
            <v>E.Suveizdis</v>
          </cell>
        </row>
        <row r="318">
          <cell r="C318" t="str">
            <v>v98</v>
          </cell>
          <cell r="D318">
            <v>98</v>
          </cell>
          <cell r="E318" t="str">
            <v>v</v>
          </cell>
          <cell r="F318" t="str">
            <v>Giedrius Jackevičius</v>
          </cell>
          <cell r="G318">
            <v>33695</v>
          </cell>
          <cell r="H318" t="str">
            <v>Pasvalys</v>
          </cell>
          <cell r="I318" t="str">
            <v>E.Suveizdis</v>
          </cell>
        </row>
        <row r="319">
          <cell r="C319" t="str">
            <v>v168</v>
          </cell>
          <cell r="D319">
            <v>168</v>
          </cell>
          <cell r="E319" t="str">
            <v>v</v>
          </cell>
          <cell r="F319" t="str">
            <v>Tadas Budriūnas</v>
          </cell>
          <cell r="G319">
            <v>34008</v>
          </cell>
          <cell r="H319" t="str">
            <v>Pasvalys</v>
          </cell>
          <cell r="I319" t="str">
            <v>K.Mačėnas</v>
          </cell>
        </row>
        <row r="320">
          <cell r="C320" t="str">
            <v>v99</v>
          </cell>
          <cell r="D320">
            <v>99</v>
          </cell>
          <cell r="E320" t="str">
            <v>v</v>
          </cell>
          <cell r="F320" t="str">
            <v>Lukas Beinoras</v>
          </cell>
          <cell r="G320">
            <v>33647</v>
          </cell>
          <cell r="H320" t="str">
            <v>Pasvalys</v>
          </cell>
          <cell r="I320" t="str">
            <v>K.Mačėnas</v>
          </cell>
        </row>
        <row r="321">
          <cell r="C321" t="str">
            <v>v187</v>
          </cell>
          <cell r="D321">
            <v>187</v>
          </cell>
          <cell r="E321" t="str">
            <v>v</v>
          </cell>
          <cell r="F321" t="str">
            <v>Ernestas Raudys</v>
          </cell>
          <cell r="G321" t="str">
            <v>1992-03-07</v>
          </cell>
          <cell r="H321" t="str">
            <v>Plungė</v>
          </cell>
          <cell r="I321" t="str">
            <v>R.Šilenskienė, E.Jurgutis</v>
          </cell>
          <cell r="K321" t="str">
            <v>2.05</v>
          </cell>
        </row>
        <row r="322">
          <cell r="C322" t="str">
            <v>v100</v>
          </cell>
          <cell r="D322">
            <v>100</v>
          </cell>
          <cell r="E322" t="str">
            <v>v</v>
          </cell>
          <cell r="F322" t="str">
            <v>Matas Galdikas</v>
          </cell>
          <cell r="G322" t="str">
            <v>1992-02-21</v>
          </cell>
          <cell r="H322" t="str">
            <v>Plungė</v>
          </cell>
          <cell r="I322" t="str">
            <v>R.Šilenskienė, E.Jurgutis</v>
          </cell>
          <cell r="K322" t="str">
            <v>.7.14</v>
          </cell>
        </row>
        <row r="323">
          <cell r="C323" t="str">
            <v>v170</v>
          </cell>
          <cell r="D323">
            <v>170</v>
          </cell>
          <cell r="E323" t="str">
            <v>v</v>
          </cell>
          <cell r="F323" t="str">
            <v>Andrius Zimkus</v>
          </cell>
          <cell r="G323" t="str">
            <v>1993-07-02</v>
          </cell>
          <cell r="H323" t="str">
            <v>Plungė</v>
          </cell>
          <cell r="I323" t="str">
            <v>R.Šilenskienė, E.Jurgutis</v>
          </cell>
          <cell r="K323" t="str">
            <v>1.80</v>
          </cell>
        </row>
        <row r="324">
          <cell r="C324" t="str">
            <v>v171</v>
          </cell>
          <cell r="D324">
            <v>171</v>
          </cell>
          <cell r="E324" t="str">
            <v>v</v>
          </cell>
          <cell r="F324" t="str">
            <v>Audrius Petrokas</v>
          </cell>
          <cell r="G324">
            <v>33614</v>
          </cell>
          <cell r="H324" t="str">
            <v>Raseiniai</v>
          </cell>
          <cell r="I324" t="str">
            <v xml:space="preserve">E.Petrokas </v>
          </cell>
        </row>
        <row r="325">
          <cell r="C325" t="str">
            <v>v101</v>
          </cell>
          <cell r="D325">
            <v>101</v>
          </cell>
          <cell r="E325" t="str">
            <v>v</v>
          </cell>
          <cell r="F325" t="str">
            <v>Mindaugas Balčiauskas</v>
          </cell>
          <cell r="G325">
            <v>33972</v>
          </cell>
          <cell r="H325" t="str">
            <v>Raseiniai</v>
          </cell>
          <cell r="I325" t="str">
            <v>E.Petrokas</v>
          </cell>
        </row>
        <row r="326">
          <cell r="C326" t="str">
            <v>v76</v>
          </cell>
          <cell r="D326">
            <v>76</v>
          </cell>
          <cell r="E326" t="str">
            <v>v</v>
          </cell>
          <cell r="F326" t="str">
            <v>Lukas Juščevičius</v>
          </cell>
          <cell r="G326">
            <v>34390</v>
          </cell>
          <cell r="H326" t="str">
            <v>Telšiai ind.</v>
          </cell>
          <cell r="I326" t="str">
            <v>D.Pranckuvienė</v>
          </cell>
        </row>
        <row r="327">
          <cell r="C327" t="str">
            <v>77</v>
          </cell>
          <cell r="D327">
            <v>77</v>
          </cell>
        </row>
        <row r="328">
          <cell r="C328" t="str">
            <v/>
          </cell>
        </row>
        <row r="329">
          <cell r="C329" t="str">
            <v>v104</v>
          </cell>
          <cell r="D329">
            <v>104</v>
          </cell>
          <cell r="E329" t="str">
            <v>v</v>
          </cell>
          <cell r="F329" t="str">
            <v>Karolis Adomaitis</v>
          </cell>
          <cell r="G329">
            <v>33994</v>
          </cell>
          <cell r="H329" t="str">
            <v>Šakiai</v>
          </cell>
          <cell r="I329" t="str">
            <v>E. Grigošaitis</v>
          </cell>
        </row>
        <row r="330">
          <cell r="C330" t="str">
            <v>v173</v>
          </cell>
          <cell r="D330">
            <v>173</v>
          </cell>
          <cell r="E330" t="str">
            <v>v</v>
          </cell>
          <cell r="F330" t="str">
            <v>Antanas Ūsas</v>
          </cell>
          <cell r="G330">
            <v>33677</v>
          </cell>
          <cell r="H330" t="str">
            <v>Šakiai</v>
          </cell>
          <cell r="I330" t="str">
            <v>T. Vencius</v>
          </cell>
        </row>
        <row r="331">
          <cell r="C331" t="str">
            <v>v174</v>
          </cell>
          <cell r="D331">
            <v>174</v>
          </cell>
          <cell r="E331" t="str">
            <v>v</v>
          </cell>
          <cell r="F331" t="str">
            <v>Paulius Micevičius</v>
          </cell>
          <cell r="G331" t="str">
            <v>1992-07-25</v>
          </cell>
          <cell r="H331" t="str">
            <v>Švenčionys</v>
          </cell>
          <cell r="I331" t="str">
            <v>V.Nekrašas</v>
          </cell>
        </row>
        <row r="332">
          <cell r="C332" t="str">
            <v>v126</v>
          </cell>
          <cell r="D332">
            <v>126</v>
          </cell>
          <cell r="E332" t="str">
            <v>v</v>
          </cell>
          <cell r="F332" t="str">
            <v>Tomas Voroneckis</v>
          </cell>
          <cell r="G332" t="str">
            <v>1993-02-23</v>
          </cell>
          <cell r="H332" t="str">
            <v>Švenčionys</v>
          </cell>
          <cell r="I332" t="str">
            <v>V.Nekrašas</v>
          </cell>
        </row>
        <row r="333">
          <cell r="C333" t="str">
            <v>v175</v>
          </cell>
          <cell r="D333">
            <v>175</v>
          </cell>
          <cell r="E333" t="str">
            <v>v</v>
          </cell>
        </row>
        <row r="334">
          <cell r="C334" t="str">
            <v>v176</v>
          </cell>
          <cell r="D334">
            <v>176</v>
          </cell>
          <cell r="E334" t="str">
            <v>v</v>
          </cell>
          <cell r="F334" t="str">
            <v>Nerijus Kadzevičius</v>
          </cell>
          <cell r="G334" t="str">
            <v>1992-08-18</v>
          </cell>
          <cell r="H334" t="str">
            <v>Švenčionys ind.</v>
          </cell>
          <cell r="I334" t="str">
            <v>V.Nekrašas</v>
          </cell>
        </row>
        <row r="335">
          <cell r="C335" t="str">
            <v>v105</v>
          </cell>
          <cell r="D335">
            <v>105</v>
          </cell>
          <cell r="E335" t="str">
            <v>v</v>
          </cell>
          <cell r="F335" t="str">
            <v>Artūras Gagis</v>
          </cell>
          <cell r="G335" t="str">
            <v>1993-11-15</v>
          </cell>
          <cell r="H335" t="str">
            <v>Švenčionys</v>
          </cell>
          <cell r="I335" t="str">
            <v>R.Turla</v>
          </cell>
          <cell r="K335" t="str">
            <v>1,32,30</v>
          </cell>
          <cell r="L335" t="str">
            <v>2,52,09</v>
          </cell>
        </row>
        <row r="336">
          <cell r="C336" t="str">
            <v>v106</v>
          </cell>
          <cell r="D336">
            <v>106</v>
          </cell>
          <cell r="E336" t="str">
            <v>v</v>
          </cell>
          <cell r="F336" t="str">
            <v>Artur Mastianica</v>
          </cell>
          <cell r="G336" t="str">
            <v>1992-07-30</v>
          </cell>
          <cell r="H336" t="str">
            <v>Švenčionys</v>
          </cell>
          <cell r="I336" t="str">
            <v>V.Meškauskas</v>
          </cell>
        </row>
        <row r="337">
          <cell r="C337" t="str">
            <v>v117</v>
          </cell>
          <cell r="D337">
            <v>117</v>
          </cell>
          <cell r="E337" t="str">
            <v>v</v>
          </cell>
          <cell r="F337" t="str">
            <v>Mantas Šarauskas</v>
          </cell>
          <cell r="G337">
            <v>34289</v>
          </cell>
          <cell r="H337" t="str">
            <v>Šiaulių raj.</v>
          </cell>
          <cell r="I337" t="str">
            <v>A.Lukošaitis</v>
          </cell>
        </row>
        <row r="338">
          <cell r="C338" t="str">
            <v>v108</v>
          </cell>
          <cell r="D338">
            <v>108</v>
          </cell>
          <cell r="E338" t="str">
            <v>v</v>
          </cell>
          <cell r="F338" t="str">
            <v>Aurelijus Vengris</v>
          </cell>
          <cell r="G338">
            <v>33606</v>
          </cell>
          <cell r="H338" t="str">
            <v>Šiaulių raj.</v>
          </cell>
          <cell r="I338" t="str">
            <v>V.Ponomariovas</v>
          </cell>
        </row>
        <row r="339">
          <cell r="C339" t="str">
            <v>v109</v>
          </cell>
          <cell r="D339">
            <v>109</v>
          </cell>
          <cell r="E339" t="str">
            <v>v</v>
          </cell>
          <cell r="F339" t="str">
            <v>Andrius Barzdys</v>
          </cell>
          <cell r="G339" t="str">
            <v>1993-06-12</v>
          </cell>
          <cell r="H339" t="str">
            <v>Šilutė</v>
          </cell>
          <cell r="I339" t="str">
            <v>S.Oželis</v>
          </cell>
        </row>
        <row r="340">
          <cell r="C340" t="str">
            <v>v177</v>
          </cell>
          <cell r="D340">
            <v>177</v>
          </cell>
          <cell r="E340" t="str">
            <v>v</v>
          </cell>
          <cell r="F340" t="str">
            <v>Šarūnas Briedis</v>
          </cell>
          <cell r="G340" t="str">
            <v>1992-01-23</v>
          </cell>
          <cell r="H340" t="str">
            <v>Šilutė</v>
          </cell>
          <cell r="I340" t="str">
            <v>M.J.Jazbutis</v>
          </cell>
        </row>
        <row r="341">
          <cell r="C341" t="str">
            <v>v178</v>
          </cell>
          <cell r="D341">
            <v>178</v>
          </cell>
          <cell r="E341" t="str">
            <v>v</v>
          </cell>
          <cell r="F341" t="str">
            <v>Žygimantas Kurlianskas</v>
          </cell>
          <cell r="G341" t="str">
            <v>1992-10-08</v>
          </cell>
          <cell r="H341" t="str">
            <v>Šilutė</v>
          </cell>
          <cell r="I341" t="str">
            <v>M.Urmulevičius</v>
          </cell>
        </row>
        <row r="342">
          <cell r="C342" t="str">
            <v>v182</v>
          </cell>
          <cell r="D342">
            <v>182</v>
          </cell>
          <cell r="E342" t="str">
            <v>v</v>
          </cell>
          <cell r="F342" t="str">
            <v>Arvydas Budvytis</v>
          </cell>
          <cell r="G342" t="str">
            <v>1992-03-01</v>
          </cell>
          <cell r="H342" t="str">
            <v>Šilutė</v>
          </cell>
          <cell r="I342" t="str">
            <v>M.Urmulevičius</v>
          </cell>
        </row>
        <row r="343">
          <cell r="C343" t="str">
            <v>v180</v>
          </cell>
          <cell r="D343">
            <v>180</v>
          </cell>
          <cell r="E343" t="str">
            <v>v</v>
          </cell>
          <cell r="F343" t="str">
            <v>Mantas Montvydas</v>
          </cell>
          <cell r="G343" t="str">
            <v>1992-05-22</v>
          </cell>
          <cell r="H343" t="str">
            <v>Šilutė</v>
          </cell>
          <cell r="I343" t="str">
            <v>M.Urmulevičius</v>
          </cell>
        </row>
        <row r="344">
          <cell r="C344" t="str">
            <v>v184</v>
          </cell>
          <cell r="D344">
            <v>184</v>
          </cell>
          <cell r="E344" t="str">
            <v>v</v>
          </cell>
          <cell r="F344" t="str">
            <v>Vilius Zamaras</v>
          </cell>
          <cell r="G344">
            <v>34318</v>
          </cell>
          <cell r="H344" t="str">
            <v>Telšiai</v>
          </cell>
          <cell r="I344" t="str">
            <v>Z.Rupeika</v>
          </cell>
        </row>
        <row r="345">
          <cell r="C345" t="str">
            <v>v110</v>
          </cell>
          <cell r="D345">
            <v>110</v>
          </cell>
          <cell r="E345" t="str">
            <v>v</v>
          </cell>
          <cell r="F345" t="str">
            <v>Mantas Laurinavičius</v>
          </cell>
          <cell r="G345">
            <v>33980</v>
          </cell>
          <cell r="H345" t="str">
            <v>Telšiai</v>
          </cell>
          <cell r="I345" t="str">
            <v>L.Kaveckienė</v>
          </cell>
        </row>
        <row r="346">
          <cell r="C346" t="str">
            <v>v111</v>
          </cell>
          <cell r="D346">
            <v>111</v>
          </cell>
          <cell r="E346" t="str">
            <v>v</v>
          </cell>
          <cell r="F346" t="str">
            <v>Martynas Streckis</v>
          </cell>
          <cell r="G346">
            <v>33814</v>
          </cell>
          <cell r="H346" t="str">
            <v>Telšiai</v>
          </cell>
          <cell r="I346" t="str">
            <v>LKaveckienė</v>
          </cell>
        </row>
        <row r="347">
          <cell r="C347" t="str">
            <v>v112</v>
          </cell>
          <cell r="D347">
            <v>112</v>
          </cell>
          <cell r="E347" t="str">
            <v>v</v>
          </cell>
          <cell r="F347" t="str">
            <v>Žygimantas Ubartas</v>
          </cell>
          <cell r="G347">
            <v>34205</v>
          </cell>
          <cell r="H347" t="str">
            <v>Telšiai ind.</v>
          </cell>
          <cell r="I347" t="str">
            <v>LKaveckienė</v>
          </cell>
        </row>
        <row r="348">
          <cell r="C348" t="str">
            <v>v113</v>
          </cell>
          <cell r="D348">
            <v>113</v>
          </cell>
          <cell r="E348" t="str">
            <v>v</v>
          </cell>
          <cell r="F348" t="str">
            <v>Donatas Dauginis</v>
          </cell>
          <cell r="G348">
            <v>33648</v>
          </cell>
          <cell r="H348" t="str">
            <v>Telšiai ind.</v>
          </cell>
          <cell r="I348" t="str">
            <v>Z.Rupeika</v>
          </cell>
        </row>
        <row r="349">
          <cell r="C349" t="str">
            <v>v114</v>
          </cell>
          <cell r="D349">
            <v>114</v>
          </cell>
          <cell r="E349" t="str">
            <v>v</v>
          </cell>
          <cell r="F349" t="str">
            <v xml:space="preserve">Darjuš Verkovski </v>
          </cell>
          <cell r="G349" t="str">
            <v>1992-03-08</v>
          </cell>
          <cell r="H349" t="str">
            <v>Vilniaus raj.</v>
          </cell>
          <cell r="I349" t="str">
            <v>K.Velikianecas</v>
          </cell>
        </row>
        <row r="350">
          <cell r="C350" t="str">
            <v>v115</v>
          </cell>
          <cell r="D350">
            <v>115</v>
          </cell>
          <cell r="E350" t="str">
            <v>v</v>
          </cell>
          <cell r="F350" t="str">
            <v xml:space="preserve">Valdas Dopolskas </v>
          </cell>
          <cell r="G350" t="str">
            <v>1992-04-30</v>
          </cell>
          <cell r="H350" t="str">
            <v>Vilniaus raj.</v>
          </cell>
          <cell r="I350" t="str">
            <v>V.Gražys</v>
          </cell>
        </row>
        <row r="351">
          <cell r="C351" t="str">
            <v>v116</v>
          </cell>
          <cell r="D351">
            <v>116</v>
          </cell>
          <cell r="E351" t="str">
            <v>v</v>
          </cell>
          <cell r="F351" t="str">
            <v>Edgaras Arlauskas</v>
          </cell>
          <cell r="G351">
            <v>33651</v>
          </cell>
          <cell r="H351" t="str">
            <v>Varėna</v>
          </cell>
          <cell r="I351" t="str">
            <v>V.Martūnas</v>
          </cell>
        </row>
        <row r="352">
          <cell r="C352" t="str">
            <v>m123</v>
          </cell>
          <cell r="D352">
            <v>123</v>
          </cell>
          <cell r="E352" t="str">
            <v>m</v>
          </cell>
          <cell r="F352" t="str">
            <v>Irena Griciūtė</v>
          </cell>
          <cell r="G352">
            <v>34051</v>
          </cell>
          <cell r="H352" t="str">
            <v>Pagėgiai</v>
          </cell>
          <cell r="I352" t="str">
            <v>A.Jankantienė</v>
          </cell>
        </row>
        <row r="353">
          <cell r="C353" t="str">
            <v>m124</v>
          </cell>
          <cell r="D353">
            <v>124</v>
          </cell>
          <cell r="E353" t="str">
            <v>m</v>
          </cell>
          <cell r="F353" t="str">
            <v>Monika Vasiliauskaitė</v>
          </cell>
          <cell r="G353">
            <v>34436</v>
          </cell>
          <cell r="H353" t="str">
            <v>Vilnius ind.</v>
          </cell>
          <cell r="I353" t="str">
            <v>R.Vasiliauskas</v>
          </cell>
        </row>
        <row r="354">
          <cell r="C354" t="str">
            <v>m125</v>
          </cell>
          <cell r="D354">
            <v>125</v>
          </cell>
          <cell r="E354" t="str">
            <v>m</v>
          </cell>
          <cell r="F354" t="str">
            <v>Ieva Lietuvininkaitė</v>
          </cell>
          <cell r="G354">
            <v>34026</v>
          </cell>
          <cell r="H354" t="str">
            <v>Marijampolė</v>
          </cell>
          <cell r="I354" t="str">
            <v>V.Komisaraitis,G.Janušauskas</v>
          </cell>
        </row>
        <row r="355">
          <cell r="C355" t="str">
            <v>v189</v>
          </cell>
          <cell r="D355">
            <v>189</v>
          </cell>
          <cell r="E355" t="str">
            <v>v</v>
          </cell>
          <cell r="F355" t="str">
            <v>Vilius Jaunininkas</v>
          </cell>
          <cell r="G355">
            <v>33657</v>
          </cell>
          <cell r="H355" t="str">
            <v>Marijampolė</v>
          </cell>
          <cell r="I355" t="str">
            <v>R.Bindokienė</v>
          </cell>
        </row>
        <row r="356">
          <cell r="C356" t="str">
            <v>m126</v>
          </cell>
          <cell r="D356">
            <v>126</v>
          </cell>
          <cell r="E356" t="str">
            <v>m</v>
          </cell>
          <cell r="F356" t="str">
            <v>Kristina Tolveišaitė</v>
          </cell>
          <cell r="G356">
            <v>33694</v>
          </cell>
          <cell r="H356" t="str">
            <v>Marijampolė</v>
          </cell>
          <cell r="I356" t="str">
            <v>V.Komisaraitis,G.Janušauskas</v>
          </cell>
        </row>
        <row r="357">
          <cell r="C357" t="str">
            <v>m127</v>
          </cell>
          <cell r="D357">
            <v>127</v>
          </cell>
          <cell r="E357" t="str">
            <v>m</v>
          </cell>
          <cell r="F357" t="str">
            <v>Rūta Balčiūnaitė</v>
          </cell>
          <cell r="G357">
            <v>33872</v>
          </cell>
          <cell r="H357" t="str">
            <v>Marijampolė</v>
          </cell>
          <cell r="I357" t="str">
            <v>V.Komisaraitis,G.Janušauskas</v>
          </cell>
        </row>
        <row r="358">
          <cell r="C358" t="str">
            <v>v190</v>
          </cell>
          <cell r="D358">
            <v>190</v>
          </cell>
          <cell r="E358" t="str">
            <v>v</v>
          </cell>
          <cell r="F358" t="str">
            <v>Egidijus Kemeraitis</v>
          </cell>
          <cell r="G358">
            <v>33743</v>
          </cell>
          <cell r="H358" t="str">
            <v>Marijampolė</v>
          </cell>
          <cell r="I358" t="str">
            <v>V.Milčius</v>
          </cell>
        </row>
        <row r="359">
          <cell r="C359" t="str">
            <v>v194</v>
          </cell>
          <cell r="D359">
            <v>194</v>
          </cell>
          <cell r="E359" t="str">
            <v>v</v>
          </cell>
          <cell r="F359" t="str">
            <v>Mantas Žukas</v>
          </cell>
          <cell r="G359">
            <v>34338</v>
          </cell>
          <cell r="H359" t="str">
            <v>Marijampolė ind.</v>
          </cell>
          <cell r="I359" t="str">
            <v>O.Živilaitė</v>
          </cell>
        </row>
        <row r="360">
          <cell r="C360" t="str">
            <v>v196</v>
          </cell>
          <cell r="D360">
            <v>196</v>
          </cell>
          <cell r="E360" t="str">
            <v>v</v>
          </cell>
          <cell r="F360" t="str">
            <v>Lukas Karčiauskas</v>
          </cell>
          <cell r="G360">
            <v>34056</v>
          </cell>
          <cell r="H360" t="str">
            <v>Marijampolė</v>
          </cell>
          <cell r="I360" t="str">
            <v>D.Urbonienė</v>
          </cell>
        </row>
        <row r="361">
          <cell r="C361" t="str">
            <v>m128</v>
          </cell>
          <cell r="D361">
            <v>128</v>
          </cell>
          <cell r="E361" t="str">
            <v>m</v>
          </cell>
          <cell r="F361" t="str">
            <v>Karolina Stukaitė</v>
          </cell>
          <cell r="G361" t="str">
            <v>1992-05-31</v>
          </cell>
          <cell r="H361" t="str">
            <v>Utena</v>
          </cell>
          <cell r="I361" t="str">
            <v>J.Kirilovienė</v>
          </cell>
        </row>
        <row r="362">
          <cell r="C362" t="str">
            <v>m129</v>
          </cell>
          <cell r="D362">
            <v>129</v>
          </cell>
          <cell r="E362" t="str">
            <v>m</v>
          </cell>
          <cell r="F362" t="str">
            <v>Evelina Rastenytė</v>
          </cell>
          <cell r="G362" t="str">
            <v>1993-06-16</v>
          </cell>
          <cell r="H362" t="str">
            <v>Utena</v>
          </cell>
          <cell r="I362" t="str">
            <v>V.Zarankienė</v>
          </cell>
        </row>
        <row r="363">
          <cell r="C363" t="str">
            <v>m130</v>
          </cell>
          <cell r="D363">
            <v>130</v>
          </cell>
          <cell r="E363" t="str">
            <v>m</v>
          </cell>
          <cell r="F363" t="str">
            <v>Edita Karlaitė</v>
          </cell>
          <cell r="G363" t="str">
            <v>1993-02-23</v>
          </cell>
          <cell r="H363" t="str">
            <v>Utena</v>
          </cell>
          <cell r="I363" t="str">
            <v>J.Kirilovienė</v>
          </cell>
        </row>
        <row r="364">
          <cell r="C364" t="str">
            <v>m131</v>
          </cell>
          <cell r="D364">
            <v>131</v>
          </cell>
          <cell r="E364" t="str">
            <v>m</v>
          </cell>
          <cell r="F364" t="str">
            <v>Raimonda Meidutė</v>
          </cell>
          <cell r="G364" t="str">
            <v>1993-04-23</v>
          </cell>
          <cell r="H364" t="str">
            <v>Utena</v>
          </cell>
          <cell r="I364" t="str">
            <v>A.Kaušylas</v>
          </cell>
        </row>
        <row r="365">
          <cell r="C365" t="str">
            <v>v198</v>
          </cell>
          <cell r="D365">
            <v>198</v>
          </cell>
          <cell r="E365" t="str">
            <v>v</v>
          </cell>
          <cell r="F365" t="str">
            <v>Aivaras Skrebiškis</v>
          </cell>
          <cell r="G365" t="str">
            <v>1992-12-01</v>
          </cell>
          <cell r="H365" t="str">
            <v>Utena</v>
          </cell>
          <cell r="I365" t="str">
            <v>A.Kaušylas</v>
          </cell>
        </row>
        <row r="366">
          <cell r="C366" t="str">
            <v>v199</v>
          </cell>
          <cell r="D366">
            <v>199</v>
          </cell>
          <cell r="E366" t="str">
            <v>v</v>
          </cell>
          <cell r="F366" t="str">
            <v>Gerdas Tamošauskas</v>
          </cell>
          <cell r="G366" t="str">
            <v>1992-02-02</v>
          </cell>
          <cell r="H366" t="str">
            <v>Utena</v>
          </cell>
          <cell r="I366" t="str">
            <v>A.Kaušylas</v>
          </cell>
        </row>
        <row r="367">
          <cell r="C367" t="str">
            <v>v200</v>
          </cell>
          <cell r="D367">
            <v>200</v>
          </cell>
          <cell r="E367" t="str">
            <v>v</v>
          </cell>
          <cell r="F367" t="str">
            <v>Povilas Vainora</v>
          </cell>
          <cell r="G367" t="str">
            <v>1993-07-08</v>
          </cell>
          <cell r="H367" t="str">
            <v>Šilalė</v>
          </cell>
          <cell r="I367" t="str">
            <v>E.Vaitiekus</v>
          </cell>
        </row>
        <row r="368">
          <cell r="C368" t="str">
            <v>v201</v>
          </cell>
          <cell r="D368">
            <v>201</v>
          </cell>
          <cell r="E368" t="str">
            <v>v</v>
          </cell>
          <cell r="F368" t="str">
            <v>Alvydas Misius</v>
          </cell>
          <cell r="G368" t="str">
            <v>1993-02-14</v>
          </cell>
          <cell r="H368" t="str">
            <v>Šilalė</v>
          </cell>
          <cell r="I368" t="str">
            <v>E.Ivanauskas</v>
          </cell>
        </row>
        <row r="369">
          <cell r="C369" t="str">
            <v>v203</v>
          </cell>
          <cell r="D369">
            <v>203</v>
          </cell>
          <cell r="E369" t="str">
            <v>v</v>
          </cell>
          <cell r="F369" t="str">
            <v>Karolis Pocius</v>
          </cell>
          <cell r="G369" t="str">
            <v>1994-06-16</v>
          </cell>
          <cell r="H369" t="str">
            <v>Šilalė ind.</v>
          </cell>
          <cell r="I369" t="str">
            <v>R.Bendžius</v>
          </cell>
        </row>
        <row r="370">
          <cell r="C370" t="str">
            <v>v204</v>
          </cell>
          <cell r="D370">
            <v>204</v>
          </cell>
          <cell r="E370" t="str">
            <v>v</v>
          </cell>
          <cell r="F370" t="str">
            <v>Evaldas Gotautas</v>
          </cell>
          <cell r="G370" t="str">
            <v>1993-03-09</v>
          </cell>
          <cell r="H370" t="str">
            <v>Šilalė</v>
          </cell>
          <cell r="I370" t="str">
            <v>E.Ivanauskas</v>
          </cell>
        </row>
        <row r="371">
          <cell r="C371" t="str">
            <v>m132</v>
          </cell>
          <cell r="D371">
            <v>132</v>
          </cell>
          <cell r="E371" t="str">
            <v>m</v>
          </cell>
          <cell r="F371" t="str">
            <v>Rasa Maslauskaitė</v>
          </cell>
          <cell r="G371" t="str">
            <v>1992-04-13</v>
          </cell>
          <cell r="H371" t="str">
            <v>Šilalė</v>
          </cell>
          <cell r="I371" t="str">
            <v>R.Bendžius</v>
          </cell>
        </row>
        <row r="372">
          <cell r="C372" t="str">
            <v>v205</v>
          </cell>
          <cell r="D372">
            <v>205</v>
          </cell>
          <cell r="E372" t="str">
            <v>v</v>
          </cell>
          <cell r="F372" t="str">
            <v>Jonas Burčikas</v>
          </cell>
          <cell r="G372">
            <v>33770</v>
          </cell>
          <cell r="H372" t="str">
            <v>Biržai</v>
          </cell>
          <cell r="I372" t="str">
            <v>V.Bagamolovas</v>
          </cell>
        </row>
        <row r="373">
          <cell r="C373" t="str">
            <v>v206</v>
          </cell>
          <cell r="D373">
            <v>206</v>
          </cell>
          <cell r="E373" t="str">
            <v>v</v>
          </cell>
          <cell r="F373" t="str">
            <v>Vaidotas Skvereckaitis</v>
          </cell>
          <cell r="G373">
            <v>33877</v>
          </cell>
          <cell r="H373" t="str">
            <v>Biržai</v>
          </cell>
          <cell r="I373" t="str">
            <v>K.Strelcovas</v>
          </cell>
        </row>
        <row r="374">
          <cell r="C374" t="str">
            <v>v207</v>
          </cell>
          <cell r="D374">
            <v>207</v>
          </cell>
          <cell r="E374" t="str">
            <v>v</v>
          </cell>
          <cell r="F374" t="str">
            <v>Dovydas Kriukas</v>
          </cell>
          <cell r="G374">
            <v>33952</v>
          </cell>
          <cell r="H374" t="str">
            <v>Biržai</v>
          </cell>
          <cell r="I374" t="str">
            <v>V.Bagamolovas</v>
          </cell>
        </row>
        <row r="375">
          <cell r="C375" t="str">
            <v/>
          </cell>
        </row>
        <row r="376">
          <cell r="C376" t="str">
            <v/>
          </cell>
        </row>
        <row r="377">
          <cell r="C377" t="str">
            <v/>
          </cell>
        </row>
        <row r="378">
          <cell r="C378" t="str">
            <v/>
          </cell>
        </row>
        <row r="379">
          <cell r="C379" t="str">
            <v/>
          </cell>
        </row>
        <row r="380">
          <cell r="C380" t="str">
            <v/>
          </cell>
        </row>
        <row r="381">
          <cell r="C381" t="str">
            <v/>
          </cell>
        </row>
        <row r="382">
          <cell r="C382" t="str">
            <v/>
          </cell>
        </row>
        <row r="383">
          <cell r="C383" t="str">
            <v/>
          </cell>
        </row>
        <row r="384">
          <cell r="C384" t="str">
            <v/>
          </cell>
        </row>
        <row r="385">
          <cell r="C385" t="str">
            <v/>
          </cell>
        </row>
        <row r="386">
          <cell r="C386" t="str">
            <v/>
          </cell>
        </row>
        <row r="387">
          <cell r="C387" t="str">
            <v/>
          </cell>
        </row>
        <row r="388">
          <cell r="C388" t="str">
            <v/>
          </cell>
        </row>
        <row r="389">
          <cell r="C389" t="str">
            <v/>
          </cell>
        </row>
        <row r="390">
          <cell r="C390" t="str">
            <v/>
          </cell>
        </row>
        <row r="391">
          <cell r="C391" t="str">
            <v/>
          </cell>
        </row>
        <row r="392">
          <cell r="C392" t="str">
            <v/>
          </cell>
        </row>
        <row r="393">
          <cell r="C393" t="str">
            <v/>
          </cell>
        </row>
        <row r="394">
          <cell r="C394" t="str">
            <v/>
          </cell>
        </row>
        <row r="395">
          <cell r="C395" t="str">
            <v/>
          </cell>
        </row>
        <row r="396">
          <cell r="C396" t="str">
            <v/>
          </cell>
        </row>
        <row r="397">
          <cell r="C397" t="str">
            <v/>
          </cell>
        </row>
        <row r="398">
          <cell r="C398" t="str">
            <v/>
          </cell>
        </row>
        <row r="399">
          <cell r="C399" t="str">
            <v/>
          </cell>
        </row>
        <row r="400">
          <cell r="C400" t="str">
            <v/>
          </cell>
        </row>
        <row r="401">
          <cell r="C401" t="str">
            <v/>
          </cell>
        </row>
        <row r="402">
          <cell r="C402" t="str">
            <v/>
          </cell>
        </row>
        <row r="403">
          <cell r="C403" t="str">
            <v/>
          </cell>
        </row>
        <row r="404">
          <cell r="C404" t="str">
            <v/>
          </cell>
        </row>
        <row r="405">
          <cell r="C405" t="str">
            <v/>
          </cell>
        </row>
        <row r="406">
          <cell r="C406" t="str">
            <v/>
          </cell>
        </row>
        <row r="407">
          <cell r="C407" t="str">
            <v/>
          </cell>
        </row>
        <row r="408">
          <cell r="C408" t="str">
            <v/>
          </cell>
        </row>
        <row r="409">
          <cell r="C409" t="str">
            <v/>
          </cell>
        </row>
        <row r="410">
          <cell r="C410" t="str">
            <v/>
          </cell>
        </row>
        <row r="411">
          <cell r="C411" t="str">
            <v/>
          </cell>
        </row>
        <row r="412">
          <cell r="C412" t="str">
            <v/>
          </cell>
        </row>
        <row r="413">
          <cell r="C413" t="str">
            <v/>
          </cell>
        </row>
        <row r="414">
          <cell r="C414" t="str">
            <v/>
          </cell>
        </row>
        <row r="415">
          <cell r="C415" t="str">
            <v/>
          </cell>
        </row>
        <row r="416">
          <cell r="C416" t="str">
            <v/>
          </cell>
        </row>
        <row r="417">
          <cell r="C417" t="str">
            <v/>
          </cell>
        </row>
        <row r="418">
          <cell r="C418" t="str">
            <v/>
          </cell>
        </row>
        <row r="419">
          <cell r="C419" t="str">
            <v/>
          </cell>
        </row>
        <row r="420">
          <cell r="C420" t="str">
            <v/>
          </cell>
        </row>
        <row r="421">
          <cell r="C421" t="str">
            <v/>
          </cell>
        </row>
        <row r="422">
          <cell r="C422" t="str">
            <v/>
          </cell>
        </row>
        <row r="423">
          <cell r="C423" t="str">
            <v/>
          </cell>
        </row>
        <row r="424">
          <cell r="C424" t="str">
            <v/>
          </cell>
        </row>
        <row r="425">
          <cell r="C425" t="str">
            <v/>
          </cell>
        </row>
        <row r="426">
          <cell r="C426" t="str">
            <v/>
          </cell>
        </row>
        <row r="427">
          <cell r="C427" t="str">
            <v/>
          </cell>
        </row>
        <row r="428">
          <cell r="C428" t="str">
            <v/>
          </cell>
        </row>
        <row r="429">
          <cell r="C429" t="str">
            <v/>
          </cell>
        </row>
        <row r="430">
          <cell r="C430" t="str">
            <v/>
          </cell>
        </row>
        <row r="431">
          <cell r="C431" t="str">
            <v/>
          </cell>
        </row>
        <row r="432">
          <cell r="C432" t="str">
            <v/>
          </cell>
        </row>
        <row r="433">
          <cell r="C433" t="str">
            <v/>
          </cell>
        </row>
        <row r="434">
          <cell r="C434" t="str">
            <v/>
          </cell>
        </row>
        <row r="435">
          <cell r="C435" t="str">
            <v/>
          </cell>
        </row>
        <row r="436">
          <cell r="C436" t="str">
            <v/>
          </cell>
        </row>
        <row r="437">
          <cell r="C437" t="str">
            <v/>
          </cell>
        </row>
        <row r="438">
          <cell r="C438" t="str">
            <v/>
          </cell>
        </row>
        <row r="439">
          <cell r="C439" t="str">
            <v/>
          </cell>
        </row>
        <row r="440">
          <cell r="C440" t="str">
            <v/>
          </cell>
        </row>
        <row r="441">
          <cell r="C441" t="str">
            <v/>
          </cell>
        </row>
        <row r="442">
          <cell r="C442" t="str">
            <v/>
          </cell>
        </row>
        <row r="443">
          <cell r="C443" t="str">
            <v/>
          </cell>
        </row>
        <row r="444">
          <cell r="C444" t="str">
            <v/>
          </cell>
        </row>
        <row r="445">
          <cell r="C445" t="str">
            <v/>
          </cell>
        </row>
        <row r="446">
          <cell r="C446" t="str">
            <v/>
          </cell>
        </row>
        <row r="447">
          <cell r="C447" t="str">
            <v/>
          </cell>
        </row>
        <row r="448">
          <cell r="C448" t="str">
            <v/>
          </cell>
        </row>
        <row r="449">
          <cell r="C449" t="str">
            <v/>
          </cell>
        </row>
        <row r="450">
          <cell r="C450" t="str">
            <v/>
          </cell>
        </row>
        <row r="451">
          <cell r="C451" t="str">
            <v/>
          </cell>
        </row>
        <row r="452">
          <cell r="C452" t="str">
            <v/>
          </cell>
        </row>
        <row r="453">
          <cell r="C453" t="str">
            <v/>
          </cell>
        </row>
        <row r="454">
          <cell r="C454" t="str">
            <v/>
          </cell>
        </row>
        <row r="455">
          <cell r="C455" t="str">
            <v/>
          </cell>
        </row>
        <row r="456">
          <cell r="C456" t="str">
            <v/>
          </cell>
        </row>
        <row r="457">
          <cell r="C457" t="str">
            <v/>
          </cell>
        </row>
        <row r="458">
          <cell r="C458" t="str">
            <v/>
          </cell>
        </row>
        <row r="459">
          <cell r="C459" t="str">
            <v/>
          </cell>
        </row>
        <row r="460">
          <cell r="C460" t="str">
            <v/>
          </cell>
        </row>
        <row r="461">
          <cell r="C461" t="str">
            <v/>
          </cell>
        </row>
        <row r="462">
          <cell r="C462" t="str">
            <v/>
          </cell>
        </row>
        <row r="463">
          <cell r="C463" t="str">
            <v/>
          </cell>
        </row>
        <row r="464">
          <cell r="C464" t="str">
            <v/>
          </cell>
        </row>
        <row r="465">
          <cell r="C465" t="str">
            <v/>
          </cell>
        </row>
        <row r="466">
          <cell r="C466" t="str">
            <v/>
          </cell>
        </row>
        <row r="467">
          <cell r="C467" t="str">
            <v/>
          </cell>
        </row>
        <row r="468">
          <cell r="C468" t="str">
            <v/>
          </cell>
        </row>
        <row r="469">
          <cell r="C469" t="str">
            <v/>
          </cell>
        </row>
        <row r="470">
          <cell r="C470" t="str">
            <v/>
          </cell>
        </row>
        <row r="471">
          <cell r="C471" t="str">
            <v/>
          </cell>
        </row>
        <row r="472">
          <cell r="C472" t="str">
            <v/>
          </cell>
        </row>
        <row r="473">
          <cell r="C473" t="str">
            <v/>
          </cell>
        </row>
        <row r="474">
          <cell r="C474" t="str">
            <v/>
          </cell>
        </row>
        <row r="475">
          <cell r="C475" t="str">
            <v/>
          </cell>
        </row>
        <row r="476">
          <cell r="C476" t="str">
            <v/>
          </cell>
        </row>
        <row r="477">
          <cell r="C477" t="str">
            <v/>
          </cell>
        </row>
        <row r="478">
          <cell r="C478" t="str">
            <v/>
          </cell>
        </row>
        <row r="479">
          <cell r="C479" t="str">
            <v/>
          </cell>
        </row>
        <row r="480">
          <cell r="C480" t="str">
            <v/>
          </cell>
        </row>
        <row r="481">
          <cell r="C481" t="str">
            <v/>
          </cell>
        </row>
        <row r="482">
          <cell r="C482" t="str">
            <v/>
          </cell>
        </row>
        <row r="483">
          <cell r="C483" t="str">
            <v/>
          </cell>
        </row>
        <row r="484">
          <cell r="C484" t="str">
            <v/>
          </cell>
        </row>
        <row r="485">
          <cell r="C485" t="str">
            <v/>
          </cell>
        </row>
        <row r="486">
          <cell r="C486" t="str">
            <v/>
          </cell>
        </row>
        <row r="487">
          <cell r="C487" t="str">
            <v/>
          </cell>
        </row>
        <row r="488">
          <cell r="C488" t="str">
            <v/>
          </cell>
        </row>
        <row r="489">
          <cell r="C489" t="str">
            <v/>
          </cell>
        </row>
        <row r="490">
          <cell r="C490" t="str">
            <v/>
          </cell>
        </row>
        <row r="491">
          <cell r="C491" t="str">
            <v/>
          </cell>
        </row>
        <row r="492">
          <cell r="C492" t="str">
            <v/>
          </cell>
        </row>
        <row r="493">
          <cell r="C493" t="str">
            <v/>
          </cell>
        </row>
        <row r="494">
          <cell r="C494" t="str">
            <v/>
          </cell>
        </row>
        <row r="495">
          <cell r="C495" t="str">
            <v/>
          </cell>
        </row>
        <row r="496">
          <cell r="C496" t="str">
            <v/>
          </cell>
        </row>
        <row r="497">
          <cell r="C497" t="str">
            <v/>
          </cell>
        </row>
        <row r="498">
          <cell r="C498" t="str">
            <v/>
          </cell>
        </row>
        <row r="499">
          <cell r="C499" t="str">
            <v/>
          </cell>
        </row>
        <row r="500">
          <cell r="C500" t="str">
            <v/>
          </cell>
        </row>
        <row r="501">
          <cell r="C501" t="str">
            <v/>
          </cell>
        </row>
        <row r="502">
          <cell r="C502" t="str">
            <v/>
          </cell>
        </row>
        <row r="503">
          <cell r="C503" t="str">
            <v/>
          </cell>
        </row>
        <row r="504">
          <cell r="C504" t="str">
            <v/>
          </cell>
        </row>
        <row r="505">
          <cell r="C505" t="str">
            <v/>
          </cell>
        </row>
        <row r="506">
          <cell r="C506" t="str">
            <v/>
          </cell>
        </row>
        <row r="507">
          <cell r="C507" t="str">
            <v/>
          </cell>
        </row>
        <row r="508">
          <cell r="C508" t="str">
            <v/>
          </cell>
        </row>
        <row r="509">
          <cell r="C509" t="str">
            <v/>
          </cell>
        </row>
        <row r="510">
          <cell r="C510" t="str">
            <v/>
          </cell>
        </row>
        <row r="511">
          <cell r="C511" t="str">
            <v/>
          </cell>
        </row>
        <row r="512">
          <cell r="C512" t="str">
            <v/>
          </cell>
        </row>
        <row r="513">
          <cell r="C513" t="str">
            <v/>
          </cell>
        </row>
        <row r="514">
          <cell r="C514" t="str">
            <v/>
          </cell>
        </row>
        <row r="515">
          <cell r="C515" t="str">
            <v/>
          </cell>
        </row>
        <row r="516">
          <cell r="C516" t="str">
            <v/>
          </cell>
        </row>
        <row r="517">
          <cell r="C517" t="str">
            <v/>
          </cell>
        </row>
        <row r="518">
          <cell r="C518" t="str">
            <v/>
          </cell>
        </row>
        <row r="519">
          <cell r="C519" t="str">
            <v/>
          </cell>
        </row>
        <row r="520">
          <cell r="C520" t="str">
            <v/>
          </cell>
        </row>
        <row r="521">
          <cell r="C521" t="str">
            <v/>
          </cell>
        </row>
        <row r="522">
          <cell r="C522" t="str">
            <v/>
          </cell>
        </row>
        <row r="523">
          <cell r="C523" t="str">
            <v/>
          </cell>
        </row>
        <row r="524">
          <cell r="C524" t="str">
            <v/>
          </cell>
        </row>
        <row r="525">
          <cell r="C525" t="str">
            <v/>
          </cell>
        </row>
        <row r="526">
          <cell r="C526" t="str">
            <v/>
          </cell>
        </row>
        <row r="527">
          <cell r="C527" t="str">
            <v/>
          </cell>
        </row>
        <row r="528">
          <cell r="C528" t="str">
            <v/>
          </cell>
        </row>
        <row r="529">
          <cell r="C529" t="str">
            <v/>
          </cell>
        </row>
        <row r="530">
          <cell r="C530" t="str">
            <v/>
          </cell>
        </row>
        <row r="531">
          <cell r="C531" t="str">
            <v/>
          </cell>
        </row>
        <row r="532">
          <cell r="C532" t="str">
            <v/>
          </cell>
        </row>
        <row r="533">
          <cell r="C533" t="str">
            <v/>
          </cell>
        </row>
        <row r="534">
          <cell r="C534" t="str">
            <v/>
          </cell>
        </row>
        <row r="535">
          <cell r="C535" t="str">
            <v/>
          </cell>
        </row>
        <row r="536">
          <cell r="C536" t="str">
            <v/>
          </cell>
        </row>
        <row r="537">
          <cell r="C537" t="str">
            <v/>
          </cell>
        </row>
        <row r="538">
          <cell r="C538" t="str">
            <v/>
          </cell>
        </row>
        <row r="539">
          <cell r="C539" t="str">
            <v/>
          </cell>
        </row>
        <row r="540">
          <cell r="C540" t="str">
            <v/>
          </cell>
        </row>
        <row r="541">
          <cell r="C541" t="str">
            <v/>
          </cell>
        </row>
        <row r="542">
          <cell r="C542" t="str">
            <v/>
          </cell>
        </row>
        <row r="543">
          <cell r="C543" t="str">
            <v/>
          </cell>
        </row>
        <row r="544">
          <cell r="C544" t="str">
            <v/>
          </cell>
        </row>
        <row r="545">
          <cell r="C545" t="str">
            <v/>
          </cell>
        </row>
        <row r="546">
          <cell r="C546" t="str">
            <v/>
          </cell>
        </row>
        <row r="547">
          <cell r="C547" t="str">
            <v/>
          </cell>
        </row>
        <row r="548">
          <cell r="C548" t="str">
            <v/>
          </cell>
        </row>
        <row r="549">
          <cell r="C549" t="str">
            <v/>
          </cell>
        </row>
        <row r="550">
          <cell r="C550" t="str">
            <v/>
          </cell>
        </row>
        <row r="551">
          <cell r="C551" t="str">
            <v/>
          </cell>
        </row>
        <row r="552">
          <cell r="C552" t="str">
            <v/>
          </cell>
        </row>
        <row r="553">
          <cell r="C553" t="str">
            <v/>
          </cell>
        </row>
        <row r="554">
          <cell r="C554" t="str">
            <v/>
          </cell>
        </row>
        <row r="555">
          <cell r="C555" t="str">
            <v/>
          </cell>
        </row>
        <row r="556">
          <cell r="C556" t="str">
            <v/>
          </cell>
        </row>
        <row r="557">
          <cell r="C557" t="str">
            <v/>
          </cell>
        </row>
        <row r="558">
          <cell r="C558" t="str">
            <v/>
          </cell>
        </row>
        <row r="559">
          <cell r="C559" t="str">
            <v/>
          </cell>
        </row>
        <row r="560">
          <cell r="C560" t="str">
            <v/>
          </cell>
        </row>
        <row r="561">
          <cell r="C561" t="str">
            <v/>
          </cell>
        </row>
        <row r="562">
          <cell r="C562" t="str">
            <v/>
          </cell>
        </row>
        <row r="563">
          <cell r="C563" t="str">
            <v/>
          </cell>
        </row>
        <row r="564">
          <cell r="C564" t="str">
            <v/>
          </cell>
        </row>
        <row r="565">
          <cell r="C565" t="str">
            <v/>
          </cell>
        </row>
        <row r="566">
          <cell r="C566" t="str">
            <v/>
          </cell>
        </row>
        <row r="567">
          <cell r="C567" t="str">
            <v/>
          </cell>
        </row>
        <row r="568">
          <cell r="C568" t="str">
            <v/>
          </cell>
        </row>
        <row r="569">
          <cell r="C569" t="str">
            <v/>
          </cell>
        </row>
        <row r="570">
          <cell r="C570" t="str">
            <v/>
          </cell>
        </row>
        <row r="571">
          <cell r="C571" t="str">
            <v/>
          </cell>
        </row>
        <row r="572">
          <cell r="C572" t="str">
            <v/>
          </cell>
        </row>
        <row r="573">
          <cell r="C573" t="str">
            <v/>
          </cell>
        </row>
        <row r="574">
          <cell r="C574" t="str">
            <v/>
          </cell>
        </row>
        <row r="575">
          <cell r="C575" t="str">
            <v/>
          </cell>
        </row>
        <row r="576">
          <cell r="C576" t="str">
            <v/>
          </cell>
        </row>
        <row r="577">
          <cell r="C577" t="str">
            <v/>
          </cell>
        </row>
        <row r="578">
          <cell r="C578" t="str">
            <v/>
          </cell>
        </row>
        <row r="579">
          <cell r="C579" t="str">
            <v/>
          </cell>
        </row>
        <row r="580">
          <cell r="C580" t="str">
            <v/>
          </cell>
        </row>
        <row r="581">
          <cell r="C581" t="str">
            <v/>
          </cell>
        </row>
        <row r="582">
          <cell r="C582" t="str">
            <v/>
          </cell>
        </row>
        <row r="583">
          <cell r="C583" t="str">
            <v/>
          </cell>
        </row>
        <row r="584">
          <cell r="C584" t="str">
            <v/>
          </cell>
        </row>
        <row r="585">
          <cell r="C585" t="str">
            <v/>
          </cell>
        </row>
        <row r="586">
          <cell r="C586" t="str">
            <v/>
          </cell>
        </row>
        <row r="587">
          <cell r="C587" t="str">
            <v/>
          </cell>
        </row>
        <row r="588">
          <cell r="C588" t="str">
            <v/>
          </cell>
        </row>
        <row r="589">
          <cell r="C589" t="str">
            <v/>
          </cell>
        </row>
        <row r="590">
          <cell r="C590" t="str">
            <v/>
          </cell>
        </row>
        <row r="591">
          <cell r="C591" t="str">
            <v/>
          </cell>
        </row>
        <row r="592">
          <cell r="C592" t="str">
            <v/>
          </cell>
        </row>
        <row r="593">
          <cell r="C593" t="str">
            <v/>
          </cell>
        </row>
        <row r="594">
          <cell r="C594" t="str">
            <v/>
          </cell>
        </row>
        <row r="595">
          <cell r="C595" t="str">
            <v/>
          </cell>
        </row>
        <row r="596">
          <cell r="C596" t="str">
            <v/>
          </cell>
        </row>
        <row r="597">
          <cell r="C597" t="str">
            <v/>
          </cell>
        </row>
        <row r="598">
          <cell r="C598" t="str">
            <v/>
          </cell>
        </row>
        <row r="599">
          <cell r="C599" t="str">
            <v/>
          </cell>
        </row>
        <row r="600">
          <cell r="C600" t="str">
            <v/>
          </cell>
        </row>
        <row r="601">
          <cell r="C601" t="str">
            <v/>
          </cell>
        </row>
        <row r="602">
          <cell r="C602" t="str">
            <v/>
          </cell>
        </row>
        <row r="603">
          <cell r="C603" t="str">
            <v/>
          </cell>
        </row>
        <row r="604">
          <cell r="C604" t="str">
            <v/>
          </cell>
        </row>
        <row r="605">
          <cell r="C605" t="str">
            <v/>
          </cell>
        </row>
        <row r="606">
          <cell r="C606" t="str">
            <v/>
          </cell>
        </row>
        <row r="607">
          <cell r="C607" t="str">
            <v/>
          </cell>
        </row>
        <row r="608">
          <cell r="C608" t="str">
            <v/>
          </cell>
        </row>
        <row r="609">
          <cell r="C609" t="str">
            <v/>
          </cell>
        </row>
        <row r="610">
          <cell r="C610" t="str">
            <v/>
          </cell>
        </row>
        <row r="611">
          <cell r="C611" t="str">
            <v/>
          </cell>
        </row>
        <row r="612">
          <cell r="C612" t="str">
            <v/>
          </cell>
        </row>
        <row r="613">
          <cell r="C613" t="str">
            <v/>
          </cell>
        </row>
        <row r="614">
          <cell r="C614" t="str">
            <v/>
          </cell>
        </row>
        <row r="615">
          <cell r="C615" t="str">
            <v/>
          </cell>
        </row>
        <row r="616">
          <cell r="C616" t="str">
            <v/>
          </cell>
        </row>
        <row r="617">
          <cell r="C617" t="str">
            <v/>
          </cell>
        </row>
        <row r="618">
          <cell r="C618" t="str">
            <v/>
          </cell>
        </row>
        <row r="619">
          <cell r="C619" t="str">
            <v/>
          </cell>
        </row>
        <row r="620">
          <cell r="C620" t="str">
            <v/>
          </cell>
        </row>
        <row r="621">
          <cell r="C621" t="str">
            <v/>
          </cell>
        </row>
        <row r="622">
          <cell r="C622" t="str">
            <v/>
          </cell>
        </row>
        <row r="623">
          <cell r="C623" t="str">
            <v/>
          </cell>
        </row>
        <row r="624">
          <cell r="C624" t="str">
            <v/>
          </cell>
        </row>
        <row r="625">
          <cell r="C625" t="str">
            <v/>
          </cell>
        </row>
        <row r="626">
          <cell r="C626" t="str">
            <v/>
          </cell>
        </row>
        <row r="627">
          <cell r="C627" t="str">
            <v/>
          </cell>
        </row>
        <row r="628">
          <cell r="C628" t="str">
            <v/>
          </cell>
        </row>
        <row r="629">
          <cell r="C629" t="str">
            <v/>
          </cell>
        </row>
        <row r="630">
          <cell r="C630" t="str">
            <v/>
          </cell>
        </row>
        <row r="631">
          <cell r="C631" t="str">
            <v/>
          </cell>
        </row>
        <row r="632">
          <cell r="C632" t="str">
            <v/>
          </cell>
        </row>
        <row r="633">
          <cell r="C633" t="str">
            <v/>
          </cell>
        </row>
        <row r="634">
          <cell r="C634" t="str">
            <v/>
          </cell>
        </row>
        <row r="635">
          <cell r="C635" t="str">
            <v/>
          </cell>
        </row>
        <row r="636">
          <cell r="C636" t="str">
            <v/>
          </cell>
        </row>
        <row r="637">
          <cell r="C637" t="str">
            <v/>
          </cell>
        </row>
        <row r="638">
          <cell r="C638" t="str">
            <v/>
          </cell>
        </row>
        <row r="639">
          <cell r="C639" t="str">
            <v/>
          </cell>
        </row>
        <row r="640">
          <cell r="C640" t="str">
            <v/>
          </cell>
        </row>
        <row r="641">
          <cell r="C641" t="str">
            <v/>
          </cell>
        </row>
        <row r="642">
          <cell r="C642" t="str">
            <v/>
          </cell>
        </row>
        <row r="643">
          <cell r="C643" t="str">
            <v/>
          </cell>
        </row>
        <row r="644">
          <cell r="C644" t="str">
            <v/>
          </cell>
        </row>
        <row r="645">
          <cell r="C645" t="str">
            <v/>
          </cell>
        </row>
        <row r="646">
          <cell r="C646" t="str">
            <v/>
          </cell>
        </row>
        <row r="647">
          <cell r="C647" t="str">
            <v/>
          </cell>
        </row>
        <row r="648">
          <cell r="C648" t="str">
            <v/>
          </cell>
        </row>
        <row r="649">
          <cell r="C649" t="str">
            <v/>
          </cell>
        </row>
        <row r="650">
          <cell r="C650" t="str">
            <v/>
          </cell>
        </row>
        <row r="651">
          <cell r="C651" t="str">
            <v/>
          </cell>
        </row>
        <row r="652">
          <cell r="C652" t="str">
            <v/>
          </cell>
        </row>
        <row r="653">
          <cell r="C653" t="str">
            <v/>
          </cell>
        </row>
        <row r="654">
          <cell r="C654" t="str">
            <v/>
          </cell>
        </row>
        <row r="655">
          <cell r="C655" t="str">
            <v/>
          </cell>
        </row>
        <row r="656">
          <cell r="C656" t="str">
            <v/>
          </cell>
        </row>
        <row r="657">
          <cell r="C657" t="str">
            <v/>
          </cell>
        </row>
        <row r="658">
          <cell r="C658" t="str">
            <v/>
          </cell>
        </row>
        <row r="659">
          <cell r="C659" t="str">
            <v/>
          </cell>
        </row>
        <row r="660">
          <cell r="C660" t="str">
            <v/>
          </cell>
        </row>
        <row r="661">
          <cell r="C661" t="str">
            <v/>
          </cell>
        </row>
        <row r="662">
          <cell r="C662" t="str">
            <v/>
          </cell>
        </row>
        <row r="663">
          <cell r="C663" t="str">
            <v/>
          </cell>
        </row>
        <row r="664">
          <cell r="C664" t="str">
            <v/>
          </cell>
        </row>
        <row r="665">
          <cell r="C665" t="str">
            <v/>
          </cell>
        </row>
        <row r="666">
          <cell r="C666" t="str">
            <v/>
          </cell>
        </row>
        <row r="667">
          <cell r="C667" t="str">
            <v/>
          </cell>
        </row>
        <row r="668">
          <cell r="C668" t="str">
            <v/>
          </cell>
        </row>
        <row r="669">
          <cell r="C669" t="str">
            <v/>
          </cell>
        </row>
        <row r="670">
          <cell r="C670" t="str">
            <v/>
          </cell>
        </row>
        <row r="671">
          <cell r="C671" t="str">
            <v/>
          </cell>
        </row>
        <row r="672">
          <cell r="C672" t="str">
            <v/>
          </cell>
        </row>
        <row r="673">
          <cell r="C673" t="str">
            <v/>
          </cell>
        </row>
        <row r="674">
          <cell r="C674" t="str">
            <v/>
          </cell>
        </row>
        <row r="675">
          <cell r="C675" t="str">
            <v/>
          </cell>
        </row>
        <row r="676">
          <cell r="C676" t="str">
            <v/>
          </cell>
        </row>
        <row r="677">
          <cell r="C677" t="str">
            <v/>
          </cell>
        </row>
        <row r="678">
          <cell r="C678" t="str">
            <v/>
          </cell>
        </row>
        <row r="679">
          <cell r="C679" t="str">
            <v/>
          </cell>
        </row>
        <row r="680">
          <cell r="C680" t="str">
            <v/>
          </cell>
        </row>
        <row r="681">
          <cell r="C681" t="str">
            <v/>
          </cell>
        </row>
        <row r="682">
          <cell r="C682" t="str">
            <v/>
          </cell>
        </row>
        <row r="683">
          <cell r="C683" t="str">
            <v/>
          </cell>
        </row>
        <row r="684">
          <cell r="C684" t="str">
            <v/>
          </cell>
        </row>
        <row r="685">
          <cell r="C685" t="str">
            <v/>
          </cell>
        </row>
        <row r="686">
          <cell r="C686" t="str">
            <v/>
          </cell>
        </row>
        <row r="687">
          <cell r="C687" t="str">
            <v/>
          </cell>
        </row>
        <row r="688">
          <cell r="C688" t="str">
            <v/>
          </cell>
        </row>
        <row r="689">
          <cell r="C689" t="str">
            <v/>
          </cell>
        </row>
        <row r="690">
          <cell r="C690" t="str">
            <v/>
          </cell>
        </row>
        <row r="691">
          <cell r="C691" t="str">
            <v/>
          </cell>
        </row>
        <row r="692">
          <cell r="C692" t="str">
            <v/>
          </cell>
        </row>
        <row r="693">
          <cell r="C693" t="str">
            <v/>
          </cell>
        </row>
        <row r="694">
          <cell r="C694" t="str">
            <v/>
          </cell>
        </row>
        <row r="695">
          <cell r="C695" t="str">
            <v/>
          </cell>
        </row>
        <row r="696">
          <cell r="C696" t="str">
            <v/>
          </cell>
        </row>
        <row r="697">
          <cell r="C697" t="str">
            <v/>
          </cell>
        </row>
        <row r="698">
          <cell r="C698" t="str">
            <v/>
          </cell>
        </row>
        <row r="699">
          <cell r="C699" t="str">
            <v/>
          </cell>
        </row>
        <row r="700">
          <cell r="C700" t="str">
            <v/>
          </cell>
        </row>
        <row r="701">
          <cell r="C701" t="str">
            <v/>
          </cell>
        </row>
        <row r="702">
          <cell r="C702" t="str">
            <v/>
          </cell>
        </row>
        <row r="703">
          <cell r="C703" t="str">
            <v/>
          </cell>
        </row>
        <row r="704">
          <cell r="C704" t="str">
            <v/>
          </cell>
        </row>
        <row r="705">
          <cell r="C705" t="str">
            <v/>
          </cell>
        </row>
        <row r="706">
          <cell r="C706" t="str">
            <v/>
          </cell>
        </row>
        <row r="707">
          <cell r="C707" t="str">
            <v/>
          </cell>
        </row>
        <row r="708">
          <cell r="C708" t="str">
            <v/>
          </cell>
        </row>
        <row r="709">
          <cell r="C709" t="str">
            <v/>
          </cell>
        </row>
        <row r="710">
          <cell r="C710" t="str">
            <v/>
          </cell>
        </row>
        <row r="711">
          <cell r="C711" t="str">
            <v/>
          </cell>
        </row>
        <row r="712">
          <cell r="C712" t="str">
            <v/>
          </cell>
        </row>
        <row r="713">
          <cell r="C713" t="str">
            <v/>
          </cell>
        </row>
        <row r="714">
          <cell r="C714" t="str">
            <v/>
          </cell>
        </row>
        <row r="715">
          <cell r="C715" t="str">
            <v/>
          </cell>
        </row>
        <row r="716">
          <cell r="C716" t="str">
            <v/>
          </cell>
        </row>
        <row r="717">
          <cell r="C717" t="str">
            <v/>
          </cell>
        </row>
        <row r="718">
          <cell r="C718" t="str">
            <v/>
          </cell>
        </row>
        <row r="719">
          <cell r="C719" t="str">
            <v/>
          </cell>
        </row>
        <row r="720">
          <cell r="C720" t="str">
            <v/>
          </cell>
        </row>
        <row r="721">
          <cell r="C721" t="str">
            <v/>
          </cell>
        </row>
        <row r="722">
          <cell r="C722" t="str">
            <v/>
          </cell>
        </row>
        <row r="723">
          <cell r="C723" t="str">
            <v/>
          </cell>
        </row>
        <row r="724">
          <cell r="C724" t="str">
            <v/>
          </cell>
        </row>
        <row r="725">
          <cell r="C725" t="str">
            <v/>
          </cell>
        </row>
        <row r="726">
          <cell r="C726" t="str">
            <v/>
          </cell>
        </row>
        <row r="727">
          <cell r="C727" t="str">
            <v/>
          </cell>
        </row>
        <row r="728">
          <cell r="C728" t="str">
            <v/>
          </cell>
        </row>
        <row r="729">
          <cell r="C729" t="str">
            <v/>
          </cell>
        </row>
        <row r="730">
          <cell r="C730" t="str">
            <v/>
          </cell>
        </row>
        <row r="731">
          <cell r="C731" t="str">
            <v/>
          </cell>
        </row>
        <row r="732">
          <cell r="C732" t="str">
            <v/>
          </cell>
        </row>
        <row r="733">
          <cell r="C733" t="str">
            <v/>
          </cell>
        </row>
        <row r="734">
          <cell r="C734" t="str">
            <v/>
          </cell>
        </row>
        <row r="735">
          <cell r="C735" t="str">
            <v/>
          </cell>
        </row>
        <row r="736">
          <cell r="C736" t="str">
            <v/>
          </cell>
        </row>
        <row r="737">
          <cell r="C737" t="str">
            <v/>
          </cell>
        </row>
        <row r="738">
          <cell r="C738" t="str">
            <v/>
          </cell>
        </row>
        <row r="739">
          <cell r="C739" t="str">
            <v/>
          </cell>
        </row>
        <row r="740">
          <cell r="C740" t="str">
            <v/>
          </cell>
        </row>
        <row r="741">
          <cell r="C741" t="str">
            <v/>
          </cell>
        </row>
        <row r="742">
          <cell r="C742" t="str">
            <v/>
          </cell>
        </row>
        <row r="743">
          <cell r="C743" t="str">
            <v/>
          </cell>
        </row>
        <row r="744">
          <cell r="C744" t="str">
            <v/>
          </cell>
        </row>
        <row r="745">
          <cell r="C745" t="str">
            <v/>
          </cell>
        </row>
        <row r="746">
          <cell r="C746" t="str">
            <v/>
          </cell>
        </row>
        <row r="747">
          <cell r="C747" t="str">
            <v/>
          </cell>
        </row>
        <row r="748">
          <cell r="C748" t="str">
            <v/>
          </cell>
        </row>
        <row r="749">
          <cell r="C749" t="str">
            <v/>
          </cell>
        </row>
        <row r="750">
          <cell r="C750" t="str">
            <v/>
          </cell>
        </row>
        <row r="751">
          <cell r="C751" t="str">
            <v/>
          </cell>
        </row>
        <row r="752">
          <cell r="C752" t="str">
            <v/>
          </cell>
        </row>
        <row r="753">
          <cell r="C753" t="str">
            <v/>
          </cell>
        </row>
        <row r="754">
          <cell r="C754" t="str">
            <v/>
          </cell>
        </row>
        <row r="755">
          <cell r="C755" t="str">
            <v/>
          </cell>
        </row>
        <row r="756">
          <cell r="C756" t="str">
            <v/>
          </cell>
        </row>
        <row r="757">
          <cell r="C757" t="str">
            <v/>
          </cell>
        </row>
        <row r="758">
          <cell r="C758" t="str">
            <v/>
          </cell>
        </row>
        <row r="759">
          <cell r="C759" t="str">
            <v/>
          </cell>
        </row>
        <row r="760">
          <cell r="C760" t="str">
            <v/>
          </cell>
        </row>
        <row r="761">
          <cell r="C761" t="str">
            <v/>
          </cell>
        </row>
        <row r="762">
          <cell r="C762" t="str">
            <v/>
          </cell>
        </row>
        <row r="763">
          <cell r="C763" t="str">
            <v/>
          </cell>
        </row>
        <row r="764">
          <cell r="C764" t="str">
            <v/>
          </cell>
        </row>
        <row r="765">
          <cell r="C765" t="str">
            <v/>
          </cell>
        </row>
        <row r="766">
          <cell r="C766" t="str">
            <v/>
          </cell>
        </row>
        <row r="767">
          <cell r="C767" t="str">
            <v/>
          </cell>
        </row>
        <row r="768">
          <cell r="C768" t="str">
            <v/>
          </cell>
        </row>
        <row r="769">
          <cell r="C769" t="str">
            <v/>
          </cell>
        </row>
        <row r="770">
          <cell r="C770" t="str">
            <v/>
          </cell>
        </row>
        <row r="771">
          <cell r="C771" t="str">
            <v/>
          </cell>
        </row>
        <row r="772">
          <cell r="C772" t="str">
            <v/>
          </cell>
        </row>
        <row r="773">
          <cell r="C773" t="str">
            <v/>
          </cell>
        </row>
        <row r="774">
          <cell r="C774" t="str">
            <v/>
          </cell>
        </row>
        <row r="775">
          <cell r="C775" t="str">
            <v/>
          </cell>
        </row>
        <row r="776">
          <cell r="C776" t="str">
            <v/>
          </cell>
        </row>
        <row r="777">
          <cell r="C777" t="str">
            <v/>
          </cell>
        </row>
        <row r="778">
          <cell r="C778" t="str">
            <v/>
          </cell>
        </row>
        <row r="779">
          <cell r="C779" t="str">
            <v/>
          </cell>
        </row>
        <row r="780">
          <cell r="C780" t="str">
            <v/>
          </cell>
        </row>
        <row r="781">
          <cell r="C781" t="str">
            <v/>
          </cell>
        </row>
        <row r="782">
          <cell r="C782" t="str">
            <v/>
          </cell>
        </row>
        <row r="783">
          <cell r="C783" t="str">
            <v/>
          </cell>
        </row>
        <row r="784">
          <cell r="C784" t="str">
            <v/>
          </cell>
        </row>
        <row r="785">
          <cell r="C785" t="str">
            <v/>
          </cell>
        </row>
        <row r="786">
          <cell r="C786" t="str">
            <v/>
          </cell>
        </row>
        <row r="787">
          <cell r="C787" t="str">
            <v/>
          </cell>
        </row>
        <row r="788">
          <cell r="C788" t="str">
            <v/>
          </cell>
        </row>
        <row r="789">
          <cell r="C789" t="str">
            <v/>
          </cell>
        </row>
        <row r="790">
          <cell r="C790" t="str">
            <v/>
          </cell>
        </row>
        <row r="791">
          <cell r="C791" t="str">
            <v/>
          </cell>
        </row>
        <row r="792">
          <cell r="C792" t="str">
            <v/>
          </cell>
        </row>
        <row r="793">
          <cell r="C793" t="str">
            <v/>
          </cell>
        </row>
        <row r="794">
          <cell r="C794" t="str">
            <v/>
          </cell>
        </row>
        <row r="795">
          <cell r="C795" t="str">
            <v/>
          </cell>
        </row>
        <row r="796">
          <cell r="C796" t="str">
            <v/>
          </cell>
        </row>
        <row r="797">
          <cell r="C797" t="str">
            <v/>
          </cell>
        </row>
        <row r="798">
          <cell r="C798" t="str">
            <v/>
          </cell>
        </row>
        <row r="799">
          <cell r="C799" t="str">
            <v/>
          </cell>
        </row>
        <row r="800">
          <cell r="C800" t="str">
            <v/>
          </cell>
        </row>
        <row r="801">
          <cell r="C801" t="str">
            <v/>
          </cell>
        </row>
        <row r="802">
          <cell r="C802" t="str">
            <v/>
          </cell>
        </row>
        <row r="803">
          <cell r="C803" t="str">
            <v/>
          </cell>
        </row>
        <row r="804">
          <cell r="C804" t="str">
            <v/>
          </cell>
        </row>
        <row r="805">
          <cell r="C805" t="str">
            <v/>
          </cell>
        </row>
        <row r="806">
          <cell r="C806" t="str">
            <v/>
          </cell>
        </row>
        <row r="807">
          <cell r="C807" t="str">
            <v/>
          </cell>
        </row>
        <row r="808">
          <cell r="C808" t="str">
            <v/>
          </cell>
        </row>
        <row r="809">
          <cell r="C809" t="str">
            <v/>
          </cell>
        </row>
        <row r="810">
          <cell r="C810" t="str">
            <v/>
          </cell>
        </row>
        <row r="811">
          <cell r="C811" t="str">
            <v/>
          </cell>
        </row>
        <row r="812">
          <cell r="C812" t="str">
            <v/>
          </cell>
        </row>
        <row r="813">
          <cell r="C813" t="str">
            <v/>
          </cell>
        </row>
        <row r="814">
          <cell r="C814" t="str">
            <v/>
          </cell>
        </row>
        <row r="815">
          <cell r="C815" t="str">
            <v/>
          </cell>
        </row>
        <row r="816">
          <cell r="C816" t="str">
            <v/>
          </cell>
        </row>
        <row r="817">
          <cell r="C817" t="str">
            <v/>
          </cell>
        </row>
        <row r="818">
          <cell r="C818" t="str">
            <v/>
          </cell>
        </row>
        <row r="819">
          <cell r="C819" t="str">
            <v/>
          </cell>
        </row>
        <row r="820">
          <cell r="C820" t="str">
            <v/>
          </cell>
        </row>
        <row r="821">
          <cell r="C821" t="str">
            <v/>
          </cell>
        </row>
        <row r="822">
          <cell r="C822" t="str">
            <v/>
          </cell>
        </row>
        <row r="823">
          <cell r="C823" t="str">
            <v/>
          </cell>
        </row>
        <row r="824">
          <cell r="C824" t="str">
            <v/>
          </cell>
        </row>
        <row r="825">
          <cell r="C825" t="str">
            <v/>
          </cell>
        </row>
        <row r="826">
          <cell r="C826" t="str">
            <v/>
          </cell>
        </row>
        <row r="827">
          <cell r="C827" t="str">
            <v/>
          </cell>
        </row>
        <row r="828">
          <cell r="C828" t="str">
            <v/>
          </cell>
        </row>
        <row r="829">
          <cell r="C829" t="str">
            <v/>
          </cell>
        </row>
        <row r="830">
          <cell r="C830" t="str">
            <v/>
          </cell>
        </row>
        <row r="831">
          <cell r="C831" t="str">
            <v/>
          </cell>
        </row>
        <row r="832">
          <cell r="C832" t="str">
            <v/>
          </cell>
        </row>
        <row r="833">
          <cell r="C833" t="str">
            <v/>
          </cell>
        </row>
        <row r="834">
          <cell r="C834" t="str">
            <v/>
          </cell>
        </row>
        <row r="835">
          <cell r="C835" t="str">
            <v/>
          </cell>
        </row>
        <row r="836">
          <cell r="C836" t="str">
            <v/>
          </cell>
        </row>
        <row r="837">
          <cell r="C837" t="str">
            <v/>
          </cell>
        </row>
        <row r="838">
          <cell r="C838" t="str">
            <v/>
          </cell>
        </row>
        <row r="839">
          <cell r="C839" t="str">
            <v/>
          </cell>
        </row>
        <row r="840">
          <cell r="C840" t="str">
            <v/>
          </cell>
        </row>
        <row r="841">
          <cell r="C841" t="str">
            <v/>
          </cell>
        </row>
        <row r="842">
          <cell r="C842" t="str">
            <v/>
          </cell>
        </row>
        <row r="843">
          <cell r="C843" t="str">
            <v/>
          </cell>
        </row>
        <row r="844">
          <cell r="C844" t="str">
            <v/>
          </cell>
        </row>
        <row r="845">
          <cell r="C845" t="str">
            <v/>
          </cell>
        </row>
        <row r="846">
          <cell r="C846" t="str">
            <v/>
          </cell>
        </row>
        <row r="847">
          <cell r="C847" t="str">
            <v/>
          </cell>
        </row>
        <row r="848">
          <cell r="C848" t="str">
            <v/>
          </cell>
        </row>
        <row r="849">
          <cell r="C849" t="str">
            <v/>
          </cell>
        </row>
        <row r="850">
          <cell r="C850" t="str">
            <v/>
          </cell>
        </row>
        <row r="851">
          <cell r="C851" t="str">
            <v/>
          </cell>
        </row>
        <row r="852">
          <cell r="C852" t="str">
            <v/>
          </cell>
        </row>
        <row r="853">
          <cell r="C853" t="str">
            <v/>
          </cell>
        </row>
        <row r="854">
          <cell r="C854" t="str">
            <v/>
          </cell>
        </row>
        <row r="855">
          <cell r="C855" t="str">
            <v/>
          </cell>
        </row>
        <row r="856">
          <cell r="C856" t="str">
            <v/>
          </cell>
        </row>
        <row r="857">
          <cell r="C857" t="str">
            <v/>
          </cell>
        </row>
        <row r="858">
          <cell r="C858" t="str">
            <v/>
          </cell>
        </row>
        <row r="859">
          <cell r="C859" t="str">
            <v/>
          </cell>
        </row>
        <row r="860">
          <cell r="C860" t="str">
            <v/>
          </cell>
        </row>
        <row r="861">
          <cell r="C861" t="str">
            <v/>
          </cell>
        </row>
        <row r="862">
          <cell r="C862" t="str">
            <v/>
          </cell>
        </row>
        <row r="863">
          <cell r="C863" t="str">
            <v/>
          </cell>
        </row>
        <row r="864">
          <cell r="C864" t="str">
            <v/>
          </cell>
        </row>
        <row r="865">
          <cell r="C865" t="str">
            <v/>
          </cell>
        </row>
        <row r="866">
          <cell r="C866" t="str">
            <v/>
          </cell>
        </row>
        <row r="867">
          <cell r="C867" t="str">
            <v/>
          </cell>
        </row>
        <row r="868">
          <cell r="C868" t="str">
            <v/>
          </cell>
        </row>
        <row r="869">
          <cell r="C869" t="str">
            <v/>
          </cell>
        </row>
        <row r="870">
          <cell r="C870" t="str">
            <v/>
          </cell>
        </row>
        <row r="871">
          <cell r="C871" t="str">
            <v/>
          </cell>
        </row>
        <row r="872">
          <cell r="C872" t="str">
            <v/>
          </cell>
        </row>
        <row r="873">
          <cell r="C873" t="str">
            <v/>
          </cell>
        </row>
        <row r="874">
          <cell r="C874" t="str">
            <v/>
          </cell>
        </row>
        <row r="875">
          <cell r="C875" t="str">
            <v/>
          </cell>
        </row>
        <row r="876">
          <cell r="C876" t="str">
            <v/>
          </cell>
        </row>
        <row r="877">
          <cell r="C877" t="str">
            <v/>
          </cell>
        </row>
        <row r="878">
          <cell r="C878" t="str">
            <v/>
          </cell>
        </row>
        <row r="879">
          <cell r="C879" t="str">
            <v/>
          </cell>
        </row>
        <row r="880">
          <cell r="C880" t="str">
            <v/>
          </cell>
        </row>
        <row r="881">
          <cell r="C881" t="str">
            <v/>
          </cell>
        </row>
        <row r="882">
          <cell r="C882" t="str">
            <v/>
          </cell>
        </row>
        <row r="883">
          <cell r="C883" t="str">
            <v/>
          </cell>
        </row>
        <row r="884">
          <cell r="C884" t="str">
            <v/>
          </cell>
        </row>
        <row r="885">
          <cell r="C885" t="str">
            <v/>
          </cell>
        </row>
        <row r="886">
          <cell r="C886" t="str">
            <v/>
          </cell>
        </row>
        <row r="887">
          <cell r="C887" t="str">
            <v/>
          </cell>
        </row>
        <row r="888">
          <cell r="C888" t="str">
            <v/>
          </cell>
        </row>
        <row r="889">
          <cell r="C889" t="str">
            <v/>
          </cell>
        </row>
        <row r="890">
          <cell r="C890" t="str">
            <v/>
          </cell>
        </row>
        <row r="891">
          <cell r="C891" t="str">
            <v/>
          </cell>
        </row>
        <row r="892">
          <cell r="C892" t="str">
            <v/>
          </cell>
        </row>
        <row r="893">
          <cell r="C893" t="str">
            <v/>
          </cell>
        </row>
        <row r="894">
          <cell r="C894" t="str">
            <v/>
          </cell>
        </row>
        <row r="895">
          <cell r="C895" t="str">
            <v/>
          </cell>
        </row>
        <row r="896">
          <cell r="C896" t="str">
            <v/>
          </cell>
        </row>
        <row r="897">
          <cell r="C897" t="str">
            <v/>
          </cell>
        </row>
        <row r="898">
          <cell r="C898" t="str">
            <v/>
          </cell>
        </row>
        <row r="899">
          <cell r="C899" t="str">
            <v/>
          </cell>
        </row>
        <row r="900">
          <cell r="C900" t="str">
            <v/>
          </cell>
        </row>
        <row r="901">
          <cell r="C901" t="str">
            <v/>
          </cell>
        </row>
        <row r="902">
          <cell r="C902" t="str">
            <v/>
          </cell>
        </row>
        <row r="903">
          <cell r="C903" t="str">
            <v/>
          </cell>
        </row>
        <row r="904">
          <cell r="C904" t="str">
            <v/>
          </cell>
        </row>
        <row r="905">
          <cell r="C905" t="str">
            <v/>
          </cell>
        </row>
        <row r="906">
          <cell r="C906" t="str">
            <v/>
          </cell>
        </row>
        <row r="907">
          <cell r="C907" t="str">
            <v/>
          </cell>
        </row>
        <row r="908">
          <cell r="C908" t="str">
            <v/>
          </cell>
        </row>
        <row r="909">
          <cell r="C909" t="str">
            <v/>
          </cell>
        </row>
        <row r="910">
          <cell r="C910" t="str">
            <v/>
          </cell>
        </row>
        <row r="911">
          <cell r="C911" t="str">
            <v/>
          </cell>
        </row>
        <row r="912">
          <cell r="C912" t="str">
            <v/>
          </cell>
        </row>
        <row r="913">
          <cell r="C913" t="str">
            <v/>
          </cell>
        </row>
        <row r="914">
          <cell r="C914" t="str">
            <v/>
          </cell>
        </row>
        <row r="915">
          <cell r="C915" t="str">
            <v/>
          </cell>
        </row>
        <row r="916">
          <cell r="C916" t="str">
            <v/>
          </cell>
        </row>
        <row r="917">
          <cell r="C917" t="str">
            <v/>
          </cell>
        </row>
        <row r="918">
          <cell r="C918" t="str">
            <v/>
          </cell>
        </row>
        <row r="919">
          <cell r="C919" t="str">
            <v/>
          </cell>
        </row>
        <row r="920">
          <cell r="C920" t="str">
            <v/>
          </cell>
        </row>
        <row r="921">
          <cell r="C921" t="str">
            <v/>
          </cell>
        </row>
        <row r="922">
          <cell r="C922" t="str">
            <v/>
          </cell>
        </row>
        <row r="923">
          <cell r="C923" t="str">
            <v/>
          </cell>
        </row>
        <row r="924">
          <cell r="C924" t="str">
            <v/>
          </cell>
        </row>
        <row r="925">
          <cell r="C925" t="str">
            <v/>
          </cell>
        </row>
        <row r="926">
          <cell r="C926" t="str">
            <v/>
          </cell>
        </row>
        <row r="927">
          <cell r="C927" t="str">
            <v/>
          </cell>
        </row>
        <row r="928">
          <cell r="C928" t="str">
            <v/>
          </cell>
        </row>
        <row r="929">
          <cell r="C929" t="str">
            <v/>
          </cell>
        </row>
        <row r="930">
          <cell r="C930" t="str">
            <v/>
          </cell>
        </row>
        <row r="931">
          <cell r="C931" t="str">
            <v/>
          </cell>
        </row>
        <row r="932">
          <cell r="C932" t="str">
            <v/>
          </cell>
        </row>
        <row r="933">
          <cell r="C933" t="str">
            <v/>
          </cell>
        </row>
        <row r="934">
          <cell r="C934" t="str">
            <v/>
          </cell>
        </row>
        <row r="935">
          <cell r="C935" t="str">
            <v/>
          </cell>
        </row>
        <row r="936">
          <cell r="C936" t="str">
            <v/>
          </cell>
        </row>
        <row r="937">
          <cell r="C937" t="str">
            <v/>
          </cell>
        </row>
        <row r="938">
          <cell r="C938" t="str">
            <v/>
          </cell>
        </row>
        <row r="939">
          <cell r="C939" t="str">
            <v/>
          </cell>
        </row>
        <row r="940">
          <cell r="C940" t="str">
            <v/>
          </cell>
        </row>
        <row r="941">
          <cell r="C941" t="str">
            <v/>
          </cell>
        </row>
        <row r="942">
          <cell r="C942" t="str">
            <v/>
          </cell>
        </row>
        <row r="943">
          <cell r="C943" t="str">
            <v/>
          </cell>
        </row>
        <row r="944">
          <cell r="C944" t="str">
            <v/>
          </cell>
        </row>
        <row r="945">
          <cell r="C945" t="str">
            <v/>
          </cell>
        </row>
        <row r="946">
          <cell r="C946" t="str">
            <v/>
          </cell>
        </row>
        <row r="947">
          <cell r="C947" t="str">
            <v/>
          </cell>
        </row>
        <row r="948">
          <cell r="C948" t="str">
            <v/>
          </cell>
        </row>
        <row r="949">
          <cell r="C949" t="str">
            <v/>
          </cell>
        </row>
        <row r="950">
          <cell r="C950" t="str">
            <v/>
          </cell>
        </row>
        <row r="951">
          <cell r="C951" t="str">
            <v/>
          </cell>
        </row>
        <row r="952">
          <cell r="C952" t="str">
            <v/>
          </cell>
        </row>
        <row r="953">
          <cell r="C953" t="str">
            <v/>
          </cell>
        </row>
        <row r="954">
          <cell r="C954" t="str">
            <v/>
          </cell>
        </row>
        <row r="955">
          <cell r="C955" t="str">
            <v/>
          </cell>
        </row>
        <row r="956">
          <cell r="C956" t="str">
            <v/>
          </cell>
        </row>
        <row r="957">
          <cell r="C957" t="str">
            <v/>
          </cell>
        </row>
        <row r="958">
          <cell r="C958" t="str">
            <v/>
          </cell>
        </row>
        <row r="959">
          <cell r="C959" t="str">
            <v/>
          </cell>
        </row>
        <row r="960">
          <cell r="C960" t="str">
            <v/>
          </cell>
        </row>
        <row r="961">
          <cell r="C961" t="str">
            <v/>
          </cell>
        </row>
        <row r="962">
          <cell r="C962" t="str">
            <v/>
          </cell>
        </row>
        <row r="963">
          <cell r="C963" t="str">
            <v/>
          </cell>
        </row>
        <row r="964">
          <cell r="C964" t="str">
            <v/>
          </cell>
        </row>
        <row r="965">
          <cell r="C965" t="str">
            <v/>
          </cell>
        </row>
        <row r="966">
          <cell r="C966" t="str">
            <v/>
          </cell>
        </row>
        <row r="967">
          <cell r="C967" t="str">
            <v/>
          </cell>
        </row>
        <row r="968">
          <cell r="C968" t="str">
            <v/>
          </cell>
        </row>
        <row r="969">
          <cell r="C969" t="str">
            <v/>
          </cell>
        </row>
        <row r="970">
          <cell r="C970" t="str">
            <v/>
          </cell>
        </row>
        <row r="971">
          <cell r="C971" t="str">
            <v/>
          </cell>
        </row>
        <row r="972">
          <cell r="C972" t="str">
            <v/>
          </cell>
        </row>
        <row r="973">
          <cell r="C973" t="str">
            <v/>
          </cell>
        </row>
        <row r="974">
          <cell r="C974" t="str">
            <v/>
          </cell>
        </row>
        <row r="975">
          <cell r="C975" t="str">
            <v/>
          </cell>
        </row>
        <row r="976">
          <cell r="C976" t="str">
            <v/>
          </cell>
        </row>
        <row r="977">
          <cell r="C977" t="str">
            <v/>
          </cell>
        </row>
        <row r="978">
          <cell r="C978" t="str">
            <v/>
          </cell>
        </row>
        <row r="979">
          <cell r="C979" t="str">
            <v/>
          </cell>
        </row>
        <row r="980">
          <cell r="C980" t="str">
            <v/>
          </cell>
        </row>
        <row r="981">
          <cell r="C981" t="str">
            <v/>
          </cell>
        </row>
        <row r="982">
          <cell r="C982" t="str">
            <v/>
          </cell>
        </row>
        <row r="983">
          <cell r="C983" t="str">
            <v/>
          </cell>
        </row>
        <row r="984">
          <cell r="C984" t="str">
            <v/>
          </cell>
        </row>
        <row r="985">
          <cell r="C985" t="str">
            <v/>
          </cell>
        </row>
        <row r="986">
          <cell r="C986" t="str">
            <v/>
          </cell>
        </row>
        <row r="987">
          <cell r="C987" t="str">
            <v/>
          </cell>
        </row>
        <row r="988">
          <cell r="C988" t="str">
            <v/>
          </cell>
        </row>
        <row r="989">
          <cell r="C989" t="str">
            <v/>
          </cell>
        </row>
        <row r="990">
          <cell r="C990" t="str">
            <v/>
          </cell>
        </row>
        <row r="991">
          <cell r="C991" t="str">
            <v/>
          </cell>
        </row>
        <row r="992">
          <cell r="C992" t="str">
            <v/>
          </cell>
        </row>
        <row r="993">
          <cell r="C993" t="str">
            <v/>
          </cell>
        </row>
        <row r="994">
          <cell r="C994" t="str">
            <v/>
          </cell>
        </row>
        <row r="995">
          <cell r="C995" t="str">
            <v/>
          </cell>
        </row>
        <row r="996">
          <cell r="C996" t="str">
            <v/>
          </cell>
        </row>
        <row r="997">
          <cell r="C997" t="str">
            <v/>
          </cell>
        </row>
        <row r="998">
          <cell r="C998" t="str">
            <v/>
          </cell>
        </row>
        <row r="999">
          <cell r="C999" t="str">
            <v/>
          </cell>
        </row>
        <row r="1000">
          <cell r="C1000" t="str">
            <v/>
          </cell>
        </row>
        <row r="1001">
          <cell r="C1001" t="str">
            <v/>
          </cell>
        </row>
        <row r="1002">
          <cell r="C1002" t="str">
            <v/>
          </cell>
        </row>
        <row r="1003">
          <cell r="C1003" t="str">
            <v/>
          </cell>
        </row>
        <row r="1004">
          <cell r="C1004" t="str">
            <v/>
          </cell>
        </row>
        <row r="1005">
          <cell r="C1005" t="str">
            <v/>
          </cell>
        </row>
        <row r="1006">
          <cell r="C1006" t="str">
            <v/>
          </cell>
        </row>
        <row r="1007">
          <cell r="C1007" t="str">
            <v/>
          </cell>
        </row>
        <row r="1008">
          <cell r="C1008" t="str">
            <v/>
          </cell>
        </row>
        <row r="1009">
          <cell r="C1009" t="str">
            <v/>
          </cell>
        </row>
        <row r="1010">
          <cell r="C1010" t="str">
            <v/>
          </cell>
        </row>
        <row r="1011">
          <cell r="C1011" t="str">
            <v/>
          </cell>
        </row>
        <row r="1012">
          <cell r="C1012" t="str">
            <v/>
          </cell>
        </row>
        <row r="1013">
          <cell r="C1013" t="str">
            <v/>
          </cell>
        </row>
        <row r="1014">
          <cell r="C1014" t="str">
            <v/>
          </cell>
        </row>
        <row r="1015">
          <cell r="C1015" t="str">
            <v/>
          </cell>
        </row>
        <row r="1016">
          <cell r="C1016" t="str">
            <v/>
          </cell>
        </row>
        <row r="1017">
          <cell r="C1017" t="str">
            <v/>
          </cell>
        </row>
        <row r="1018">
          <cell r="C1018" t="str">
            <v/>
          </cell>
        </row>
        <row r="1019">
          <cell r="C1019" t="str">
            <v/>
          </cell>
        </row>
        <row r="1020">
          <cell r="C1020" t="str">
            <v/>
          </cell>
        </row>
        <row r="1021">
          <cell r="C1021" t="str">
            <v/>
          </cell>
        </row>
        <row r="1022">
          <cell r="C1022" t="str">
            <v/>
          </cell>
        </row>
        <row r="1023">
          <cell r="C1023" t="str">
            <v/>
          </cell>
        </row>
        <row r="1024">
          <cell r="C1024" t="str">
            <v/>
          </cell>
        </row>
        <row r="1025">
          <cell r="C1025" t="str">
            <v/>
          </cell>
        </row>
        <row r="1026">
          <cell r="C1026" t="str">
            <v/>
          </cell>
        </row>
        <row r="1027">
          <cell r="C1027" t="str">
            <v/>
          </cell>
        </row>
        <row r="1028">
          <cell r="C1028" t="str">
            <v/>
          </cell>
        </row>
        <row r="1029">
          <cell r="C1029" t="str">
            <v/>
          </cell>
        </row>
        <row r="1030">
          <cell r="C1030" t="str">
            <v/>
          </cell>
        </row>
        <row r="1031">
          <cell r="C1031" t="str">
            <v/>
          </cell>
        </row>
        <row r="1032">
          <cell r="C1032" t="str">
            <v/>
          </cell>
        </row>
        <row r="1033">
          <cell r="C1033" t="str">
            <v/>
          </cell>
        </row>
        <row r="1034">
          <cell r="C1034" t="str">
            <v/>
          </cell>
        </row>
        <row r="1035">
          <cell r="C1035" t="str">
            <v/>
          </cell>
        </row>
        <row r="1036">
          <cell r="C1036" t="str">
            <v/>
          </cell>
        </row>
        <row r="1037">
          <cell r="C1037" t="str">
            <v/>
          </cell>
        </row>
        <row r="1038">
          <cell r="C1038" t="str">
            <v/>
          </cell>
        </row>
        <row r="1039">
          <cell r="C1039" t="str">
            <v/>
          </cell>
        </row>
        <row r="1040">
          <cell r="C1040" t="str">
            <v/>
          </cell>
        </row>
        <row r="1041">
          <cell r="C1041" t="str">
            <v/>
          </cell>
        </row>
        <row r="1042">
          <cell r="C1042" t="str">
            <v/>
          </cell>
        </row>
        <row r="1043">
          <cell r="C1043" t="str">
            <v/>
          </cell>
        </row>
        <row r="1044">
          <cell r="C1044" t="str">
            <v/>
          </cell>
        </row>
        <row r="1045">
          <cell r="C1045" t="str">
            <v/>
          </cell>
        </row>
        <row r="1046">
          <cell r="C1046" t="str">
            <v/>
          </cell>
        </row>
        <row r="1047">
          <cell r="C1047" t="str">
            <v/>
          </cell>
        </row>
        <row r="1048">
          <cell r="C1048" t="str">
            <v/>
          </cell>
        </row>
        <row r="1049">
          <cell r="C1049" t="str">
            <v/>
          </cell>
        </row>
        <row r="1050">
          <cell r="C1050" t="str">
            <v/>
          </cell>
        </row>
        <row r="1051">
          <cell r="C1051" t="str">
            <v/>
          </cell>
        </row>
        <row r="1052">
          <cell r="C1052" t="str">
            <v/>
          </cell>
        </row>
        <row r="1053">
          <cell r="C1053" t="str">
            <v/>
          </cell>
        </row>
        <row r="1054">
          <cell r="C1054" t="str">
            <v/>
          </cell>
        </row>
        <row r="1055">
          <cell r="C1055" t="str">
            <v/>
          </cell>
        </row>
        <row r="1056">
          <cell r="C1056" t="str">
            <v/>
          </cell>
        </row>
        <row r="1057">
          <cell r="C1057" t="str">
            <v/>
          </cell>
        </row>
        <row r="1058">
          <cell r="C1058" t="str">
            <v/>
          </cell>
        </row>
        <row r="1059">
          <cell r="C1059" t="str">
            <v/>
          </cell>
        </row>
        <row r="1060">
          <cell r="C1060" t="str">
            <v/>
          </cell>
        </row>
        <row r="1061">
          <cell r="C1061" t="str">
            <v/>
          </cell>
        </row>
        <row r="1062">
          <cell r="C1062" t="str">
            <v/>
          </cell>
        </row>
        <row r="1063">
          <cell r="C1063" t="str">
            <v/>
          </cell>
        </row>
        <row r="1064">
          <cell r="C1064" t="str">
            <v/>
          </cell>
        </row>
        <row r="1065">
          <cell r="C1065" t="str">
            <v/>
          </cell>
        </row>
        <row r="1066">
          <cell r="C1066" t="str">
            <v/>
          </cell>
        </row>
        <row r="1067">
          <cell r="C1067" t="str">
            <v/>
          </cell>
        </row>
        <row r="1068">
          <cell r="C1068" t="str">
            <v/>
          </cell>
        </row>
        <row r="1069">
          <cell r="C1069" t="str">
            <v/>
          </cell>
        </row>
        <row r="1070">
          <cell r="C1070" t="str">
            <v/>
          </cell>
        </row>
        <row r="1071">
          <cell r="C1071" t="str">
            <v/>
          </cell>
        </row>
        <row r="1072">
          <cell r="C1072" t="str">
            <v/>
          </cell>
        </row>
        <row r="1073">
          <cell r="C1073" t="str">
            <v/>
          </cell>
        </row>
        <row r="1074">
          <cell r="C1074" t="str">
            <v/>
          </cell>
        </row>
        <row r="1075">
          <cell r="C1075" t="str">
            <v/>
          </cell>
        </row>
        <row r="1076">
          <cell r="C1076" t="str">
            <v/>
          </cell>
        </row>
        <row r="1077">
          <cell r="C1077" t="str">
            <v/>
          </cell>
        </row>
        <row r="1078">
          <cell r="C1078" t="str">
            <v/>
          </cell>
        </row>
        <row r="1079">
          <cell r="C1079" t="str">
            <v/>
          </cell>
        </row>
        <row r="1080">
          <cell r="C1080" t="str">
            <v/>
          </cell>
        </row>
        <row r="1081">
          <cell r="C1081" t="str">
            <v/>
          </cell>
        </row>
        <row r="1082">
          <cell r="C1082" t="str">
            <v/>
          </cell>
        </row>
        <row r="1083">
          <cell r="C1083" t="str">
            <v/>
          </cell>
        </row>
        <row r="1084">
          <cell r="C1084" t="str">
            <v/>
          </cell>
        </row>
        <row r="1085">
          <cell r="C1085" t="str">
            <v/>
          </cell>
        </row>
        <row r="1086">
          <cell r="C1086" t="str">
            <v/>
          </cell>
        </row>
        <row r="1087">
          <cell r="C1087" t="str">
            <v/>
          </cell>
        </row>
        <row r="1088">
          <cell r="C1088" t="str">
            <v/>
          </cell>
        </row>
        <row r="1089">
          <cell r="C1089" t="str">
            <v/>
          </cell>
        </row>
        <row r="1090">
          <cell r="C1090" t="str">
            <v/>
          </cell>
        </row>
        <row r="1091">
          <cell r="C1091" t="str">
            <v/>
          </cell>
        </row>
        <row r="1092">
          <cell r="C1092" t="str">
            <v/>
          </cell>
        </row>
        <row r="1093">
          <cell r="C1093" t="str">
            <v/>
          </cell>
        </row>
        <row r="1094">
          <cell r="C1094" t="str">
            <v/>
          </cell>
        </row>
        <row r="1095">
          <cell r="C1095" t="str">
            <v/>
          </cell>
        </row>
        <row r="1096">
          <cell r="C1096" t="str">
            <v/>
          </cell>
        </row>
        <row r="1097">
          <cell r="C1097" t="str">
            <v/>
          </cell>
        </row>
        <row r="1098">
          <cell r="C1098" t="str">
            <v/>
          </cell>
        </row>
        <row r="1099">
          <cell r="C1099" t="str">
            <v/>
          </cell>
        </row>
        <row r="1100">
          <cell r="C1100" t="str">
            <v/>
          </cell>
        </row>
        <row r="1101">
          <cell r="C1101" t="str">
            <v/>
          </cell>
        </row>
        <row r="1102">
          <cell r="C1102" t="str">
            <v/>
          </cell>
        </row>
        <row r="1103">
          <cell r="C1103" t="str">
            <v/>
          </cell>
        </row>
        <row r="1104">
          <cell r="C1104" t="str">
            <v/>
          </cell>
        </row>
        <row r="1105">
          <cell r="C1105" t="str">
            <v/>
          </cell>
        </row>
        <row r="1106">
          <cell r="C1106" t="str">
            <v/>
          </cell>
        </row>
        <row r="1107">
          <cell r="C1107" t="str">
            <v/>
          </cell>
        </row>
        <row r="1108">
          <cell r="C1108" t="str">
            <v/>
          </cell>
        </row>
        <row r="1109">
          <cell r="C1109" t="str">
            <v/>
          </cell>
        </row>
        <row r="1110">
          <cell r="C1110" t="str">
            <v/>
          </cell>
        </row>
        <row r="1111">
          <cell r="C1111" t="str">
            <v/>
          </cell>
        </row>
        <row r="1112">
          <cell r="C1112" t="str">
            <v/>
          </cell>
        </row>
        <row r="1113">
          <cell r="C1113" t="str">
            <v/>
          </cell>
        </row>
        <row r="1114">
          <cell r="C1114" t="str">
            <v/>
          </cell>
        </row>
        <row r="1115">
          <cell r="C1115" t="str">
            <v/>
          </cell>
        </row>
        <row r="1116">
          <cell r="C1116" t="str">
            <v/>
          </cell>
        </row>
        <row r="1117">
          <cell r="C1117" t="str">
            <v/>
          </cell>
        </row>
        <row r="1118">
          <cell r="C1118" t="str">
            <v/>
          </cell>
        </row>
        <row r="1119">
          <cell r="C1119" t="str">
            <v/>
          </cell>
        </row>
        <row r="1120">
          <cell r="C1120" t="str">
            <v/>
          </cell>
        </row>
        <row r="1121">
          <cell r="C1121" t="str">
            <v/>
          </cell>
        </row>
        <row r="1122">
          <cell r="C1122" t="str">
            <v/>
          </cell>
        </row>
        <row r="1123">
          <cell r="C1123" t="str">
            <v/>
          </cell>
        </row>
        <row r="1124">
          <cell r="C1124" t="str">
            <v/>
          </cell>
        </row>
        <row r="1125">
          <cell r="C1125" t="str">
            <v/>
          </cell>
        </row>
        <row r="1126">
          <cell r="C1126" t="str">
            <v/>
          </cell>
        </row>
        <row r="1127">
          <cell r="C1127" t="str">
            <v/>
          </cell>
        </row>
        <row r="1128">
          <cell r="C1128" t="str">
            <v/>
          </cell>
        </row>
        <row r="1129">
          <cell r="C1129" t="str">
            <v/>
          </cell>
        </row>
        <row r="1130">
          <cell r="C1130" t="str">
            <v/>
          </cell>
        </row>
        <row r="1131">
          <cell r="C1131" t="str">
            <v/>
          </cell>
        </row>
        <row r="1132">
          <cell r="C1132" t="str">
            <v/>
          </cell>
        </row>
        <row r="1133">
          <cell r="C1133" t="str">
            <v/>
          </cell>
        </row>
        <row r="1134">
          <cell r="C1134" t="str">
            <v/>
          </cell>
        </row>
        <row r="1135">
          <cell r="C1135" t="str">
            <v/>
          </cell>
        </row>
        <row r="1136">
          <cell r="C1136" t="str">
            <v/>
          </cell>
        </row>
        <row r="1137">
          <cell r="C1137" t="str">
            <v/>
          </cell>
        </row>
        <row r="1138">
          <cell r="C1138" t="str">
            <v/>
          </cell>
        </row>
        <row r="1139">
          <cell r="C1139" t="str">
            <v/>
          </cell>
        </row>
        <row r="1140">
          <cell r="C1140" t="str">
            <v/>
          </cell>
        </row>
        <row r="1141">
          <cell r="C1141" t="str">
            <v/>
          </cell>
        </row>
        <row r="1142">
          <cell r="C1142" t="str">
            <v/>
          </cell>
        </row>
        <row r="1143">
          <cell r="C1143" t="str">
            <v/>
          </cell>
        </row>
        <row r="1144">
          <cell r="C1144" t="str">
            <v/>
          </cell>
        </row>
        <row r="1145">
          <cell r="C1145" t="str">
            <v/>
          </cell>
        </row>
        <row r="1146">
          <cell r="C1146" t="str">
            <v/>
          </cell>
        </row>
        <row r="1147">
          <cell r="C1147" t="str">
            <v/>
          </cell>
        </row>
        <row r="1148">
          <cell r="C1148" t="str">
            <v/>
          </cell>
        </row>
        <row r="1149">
          <cell r="C1149" t="str">
            <v/>
          </cell>
        </row>
        <row r="1150">
          <cell r="C1150" t="str">
            <v/>
          </cell>
        </row>
        <row r="1151">
          <cell r="C1151" t="str">
            <v/>
          </cell>
        </row>
        <row r="1152">
          <cell r="C1152" t="str">
            <v/>
          </cell>
        </row>
        <row r="1153">
          <cell r="C1153" t="str">
            <v/>
          </cell>
        </row>
        <row r="1154">
          <cell r="C1154" t="str">
            <v/>
          </cell>
        </row>
        <row r="1155">
          <cell r="C1155" t="str">
            <v/>
          </cell>
        </row>
        <row r="1156">
          <cell r="C1156" t="str">
            <v/>
          </cell>
        </row>
        <row r="1157">
          <cell r="C1157" t="str">
            <v/>
          </cell>
        </row>
        <row r="1158">
          <cell r="C1158" t="str">
            <v/>
          </cell>
        </row>
        <row r="1159">
          <cell r="C1159" t="str">
            <v/>
          </cell>
        </row>
        <row r="1160">
          <cell r="C1160" t="str">
            <v/>
          </cell>
        </row>
        <row r="1161">
          <cell r="C1161" t="str">
            <v/>
          </cell>
        </row>
        <row r="1162">
          <cell r="C1162" t="str">
            <v/>
          </cell>
        </row>
        <row r="1163">
          <cell r="C1163" t="str">
            <v/>
          </cell>
        </row>
        <row r="1164">
          <cell r="C1164" t="str">
            <v/>
          </cell>
        </row>
        <row r="1165">
          <cell r="C1165" t="str">
            <v/>
          </cell>
        </row>
        <row r="1166">
          <cell r="C1166" t="str">
            <v/>
          </cell>
        </row>
        <row r="1167">
          <cell r="C1167" t="str">
            <v/>
          </cell>
        </row>
        <row r="1168">
          <cell r="C1168" t="str">
            <v/>
          </cell>
        </row>
        <row r="1169">
          <cell r="C1169" t="str">
            <v/>
          </cell>
        </row>
        <row r="1170">
          <cell r="C1170" t="str">
            <v/>
          </cell>
        </row>
        <row r="1171">
          <cell r="C1171" t="str">
            <v/>
          </cell>
        </row>
        <row r="1172">
          <cell r="C1172" t="str">
            <v/>
          </cell>
        </row>
        <row r="1173">
          <cell r="C1173" t="str">
            <v/>
          </cell>
        </row>
        <row r="1174">
          <cell r="C1174" t="str">
            <v/>
          </cell>
        </row>
        <row r="1175">
          <cell r="C1175" t="str">
            <v/>
          </cell>
        </row>
        <row r="1176">
          <cell r="C1176" t="str">
            <v/>
          </cell>
        </row>
        <row r="1177">
          <cell r="C1177" t="str">
            <v/>
          </cell>
        </row>
        <row r="1178">
          <cell r="C1178" t="str">
            <v/>
          </cell>
        </row>
        <row r="1179">
          <cell r="C1179" t="str">
            <v/>
          </cell>
        </row>
        <row r="1180">
          <cell r="C1180" t="str">
            <v/>
          </cell>
        </row>
        <row r="1181">
          <cell r="C1181" t="str">
            <v/>
          </cell>
        </row>
        <row r="1182">
          <cell r="C1182" t="str">
            <v/>
          </cell>
        </row>
        <row r="1183">
          <cell r="C1183" t="str">
            <v/>
          </cell>
        </row>
        <row r="1184">
          <cell r="C1184" t="str">
            <v/>
          </cell>
        </row>
        <row r="1185">
          <cell r="C1185" t="str">
            <v/>
          </cell>
        </row>
        <row r="1186">
          <cell r="C1186" t="str">
            <v/>
          </cell>
        </row>
        <row r="1187">
          <cell r="C1187" t="str">
            <v/>
          </cell>
        </row>
        <row r="1188">
          <cell r="C1188" t="str">
            <v/>
          </cell>
        </row>
        <row r="1189">
          <cell r="C1189" t="str">
            <v/>
          </cell>
        </row>
        <row r="1190">
          <cell r="C1190" t="str">
            <v/>
          </cell>
        </row>
        <row r="1191">
          <cell r="C1191" t="str">
            <v/>
          </cell>
        </row>
        <row r="1192">
          <cell r="C1192" t="str">
            <v/>
          </cell>
        </row>
        <row r="1193">
          <cell r="C1193" t="str">
            <v/>
          </cell>
        </row>
        <row r="1194">
          <cell r="C1194" t="str">
            <v/>
          </cell>
        </row>
        <row r="1195">
          <cell r="C1195" t="str">
            <v/>
          </cell>
        </row>
        <row r="1196">
          <cell r="C1196" t="str">
            <v/>
          </cell>
        </row>
        <row r="1197">
          <cell r="C1197" t="str">
            <v/>
          </cell>
        </row>
        <row r="1198">
          <cell r="C1198" t="str">
            <v/>
          </cell>
        </row>
        <row r="1199">
          <cell r="C1199" t="str">
            <v/>
          </cell>
        </row>
        <row r="1200">
          <cell r="C1200" t="str">
            <v/>
          </cell>
        </row>
        <row r="1201">
          <cell r="C1201" t="str">
            <v/>
          </cell>
        </row>
        <row r="1202">
          <cell r="C1202" t="str">
            <v/>
          </cell>
        </row>
        <row r="1203">
          <cell r="C1203" t="str">
            <v/>
          </cell>
        </row>
        <row r="1204">
          <cell r="C1204" t="str">
            <v/>
          </cell>
        </row>
        <row r="1205">
          <cell r="C1205" t="str">
            <v/>
          </cell>
        </row>
        <row r="1206">
          <cell r="C1206" t="str">
            <v/>
          </cell>
        </row>
        <row r="1207">
          <cell r="C1207" t="str">
            <v/>
          </cell>
        </row>
        <row r="1208">
          <cell r="C1208" t="str">
            <v/>
          </cell>
        </row>
        <row r="1209">
          <cell r="C1209" t="str">
            <v/>
          </cell>
        </row>
        <row r="1210">
          <cell r="C1210" t="str">
            <v/>
          </cell>
        </row>
        <row r="1211">
          <cell r="C1211" t="str">
            <v/>
          </cell>
        </row>
        <row r="1212">
          <cell r="C1212" t="str">
            <v/>
          </cell>
        </row>
        <row r="1213">
          <cell r="C1213" t="str">
            <v/>
          </cell>
        </row>
        <row r="1214">
          <cell r="C1214" t="str">
            <v/>
          </cell>
        </row>
        <row r="1215">
          <cell r="C1215" t="str">
            <v/>
          </cell>
        </row>
        <row r="1216">
          <cell r="C1216" t="str">
            <v/>
          </cell>
        </row>
        <row r="1217">
          <cell r="C1217" t="str">
            <v/>
          </cell>
        </row>
        <row r="1218">
          <cell r="C1218" t="str">
            <v/>
          </cell>
        </row>
        <row r="1219">
          <cell r="C1219" t="str">
            <v/>
          </cell>
        </row>
        <row r="1220">
          <cell r="C1220" t="str">
            <v/>
          </cell>
        </row>
        <row r="1221">
          <cell r="C1221" t="str">
            <v/>
          </cell>
        </row>
        <row r="1222">
          <cell r="C1222" t="str">
            <v/>
          </cell>
        </row>
        <row r="1223">
          <cell r="C1223" t="str">
            <v/>
          </cell>
        </row>
        <row r="1224">
          <cell r="C1224" t="str">
            <v/>
          </cell>
        </row>
        <row r="1225">
          <cell r="C1225" t="str">
            <v/>
          </cell>
        </row>
        <row r="1226">
          <cell r="C1226" t="str">
            <v/>
          </cell>
        </row>
        <row r="1227">
          <cell r="C1227" t="str">
            <v/>
          </cell>
        </row>
        <row r="1228">
          <cell r="C1228" t="str">
            <v/>
          </cell>
        </row>
        <row r="1229">
          <cell r="C1229" t="str">
            <v/>
          </cell>
        </row>
        <row r="1230">
          <cell r="C1230" t="str">
            <v/>
          </cell>
        </row>
        <row r="1231">
          <cell r="C1231" t="str">
            <v/>
          </cell>
        </row>
        <row r="1232">
          <cell r="C1232" t="str">
            <v/>
          </cell>
        </row>
        <row r="1233">
          <cell r="C1233" t="str">
            <v/>
          </cell>
        </row>
        <row r="1234">
          <cell r="C1234" t="str">
            <v/>
          </cell>
        </row>
        <row r="1235">
          <cell r="C1235" t="str">
            <v/>
          </cell>
        </row>
        <row r="1236">
          <cell r="C1236" t="str">
            <v/>
          </cell>
        </row>
        <row r="1237">
          <cell r="C1237" t="str">
            <v/>
          </cell>
        </row>
        <row r="1238">
          <cell r="C1238" t="str">
            <v/>
          </cell>
        </row>
        <row r="1239">
          <cell r="C1239" t="str">
            <v/>
          </cell>
        </row>
        <row r="1240">
          <cell r="C1240" t="str">
            <v/>
          </cell>
        </row>
        <row r="1241">
          <cell r="C1241" t="str">
            <v/>
          </cell>
        </row>
        <row r="1242">
          <cell r="C1242" t="str">
            <v/>
          </cell>
        </row>
        <row r="1243">
          <cell r="C1243" t="str">
            <v/>
          </cell>
        </row>
        <row r="1244">
          <cell r="C1244" t="str">
            <v/>
          </cell>
        </row>
        <row r="1245">
          <cell r="C1245" t="str">
            <v/>
          </cell>
        </row>
        <row r="1246">
          <cell r="C1246" t="str">
            <v/>
          </cell>
        </row>
        <row r="1247">
          <cell r="C1247" t="str">
            <v/>
          </cell>
        </row>
        <row r="1248">
          <cell r="C1248" t="str">
            <v/>
          </cell>
        </row>
        <row r="1249">
          <cell r="C1249" t="str">
            <v/>
          </cell>
        </row>
        <row r="1250">
          <cell r="C1250" t="str">
            <v/>
          </cell>
        </row>
        <row r="1251">
          <cell r="C1251" t="str">
            <v/>
          </cell>
        </row>
        <row r="1252">
          <cell r="C1252" t="str">
            <v/>
          </cell>
        </row>
        <row r="1253">
          <cell r="C1253" t="str">
            <v/>
          </cell>
        </row>
        <row r="1254">
          <cell r="C1254" t="str">
            <v/>
          </cell>
        </row>
        <row r="1255">
          <cell r="C1255" t="str">
            <v/>
          </cell>
        </row>
        <row r="1256">
          <cell r="C1256" t="str">
            <v/>
          </cell>
        </row>
        <row r="1257">
          <cell r="C1257" t="str">
            <v/>
          </cell>
        </row>
        <row r="1258">
          <cell r="C1258" t="str">
            <v/>
          </cell>
        </row>
        <row r="1259">
          <cell r="C1259" t="str">
            <v/>
          </cell>
        </row>
        <row r="1260">
          <cell r="C1260" t="str">
            <v/>
          </cell>
        </row>
        <row r="1261">
          <cell r="C1261" t="str">
            <v/>
          </cell>
        </row>
        <row r="1262">
          <cell r="C1262" t="str">
            <v/>
          </cell>
        </row>
        <row r="1263">
          <cell r="C1263" t="str">
            <v/>
          </cell>
        </row>
        <row r="1264">
          <cell r="C1264" t="str">
            <v/>
          </cell>
        </row>
        <row r="1265">
          <cell r="C1265" t="str">
            <v/>
          </cell>
        </row>
        <row r="1266">
          <cell r="C1266" t="str">
            <v/>
          </cell>
        </row>
        <row r="1267">
          <cell r="C1267" t="str">
            <v/>
          </cell>
        </row>
        <row r="1268">
          <cell r="C1268" t="str">
            <v/>
          </cell>
        </row>
        <row r="1269">
          <cell r="C1269" t="str">
            <v/>
          </cell>
        </row>
        <row r="1270">
          <cell r="C1270" t="str">
            <v/>
          </cell>
        </row>
        <row r="1271">
          <cell r="C1271" t="str">
            <v/>
          </cell>
        </row>
        <row r="1272">
          <cell r="C1272" t="str">
            <v/>
          </cell>
        </row>
        <row r="1273">
          <cell r="C1273" t="str">
            <v/>
          </cell>
        </row>
        <row r="1274">
          <cell r="C1274" t="str">
            <v/>
          </cell>
        </row>
        <row r="1275">
          <cell r="C1275" t="str">
            <v/>
          </cell>
        </row>
        <row r="1276">
          <cell r="C1276" t="str">
            <v/>
          </cell>
        </row>
        <row r="1277">
          <cell r="C1277" t="str">
            <v/>
          </cell>
        </row>
        <row r="1278">
          <cell r="C1278" t="str">
            <v/>
          </cell>
        </row>
        <row r="1279">
          <cell r="C1279" t="str">
            <v/>
          </cell>
        </row>
        <row r="1280">
          <cell r="C1280" t="str">
            <v/>
          </cell>
        </row>
        <row r="1281">
          <cell r="C1281" t="str">
            <v/>
          </cell>
        </row>
        <row r="1282">
          <cell r="C1282" t="str">
            <v/>
          </cell>
        </row>
        <row r="1283">
          <cell r="C1283" t="str">
            <v/>
          </cell>
        </row>
        <row r="1284">
          <cell r="C1284" t="str">
            <v/>
          </cell>
        </row>
        <row r="1285">
          <cell r="C1285" t="str">
            <v/>
          </cell>
        </row>
        <row r="1286">
          <cell r="C1286" t="str">
            <v/>
          </cell>
        </row>
        <row r="1287">
          <cell r="C1287" t="str">
            <v/>
          </cell>
        </row>
        <row r="1288">
          <cell r="C1288" t="str">
            <v/>
          </cell>
        </row>
        <row r="1289">
          <cell r="C1289" t="str">
            <v/>
          </cell>
        </row>
        <row r="1290">
          <cell r="C1290" t="str">
            <v/>
          </cell>
        </row>
        <row r="1291">
          <cell r="C1291" t="str">
            <v/>
          </cell>
        </row>
        <row r="1292">
          <cell r="C1292" t="str">
            <v/>
          </cell>
        </row>
        <row r="1293">
          <cell r="C1293" t="str">
            <v/>
          </cell>
        </row>
        <row r="1294">
          <cell r="C1294" t="str">
            <v/>
          </cell>
        </row>
        <row r="1295">
          <cell r="C1295" t="str">
            <v/>
          </cell>
        </row>
        <row r="1296">
          <cell r="C1296" t="str">
            <v/>
          </cell>
        </row>
        <row r="1297">
          <cell r="C1297" t="str">
            <v/>
          </cell>
        </row>
        <row r="1298">
          <cell r="C1298" t="str">
            <v/>
          </cell>
        </row>
        <row r="1299">
          <cell r="C1299" t="str">
            <v/>
          </cell>
        </row>
        <row r="1300">
          <cell r="C1300" t="str">
            <v/>
          </cell>
        </row>
        <row r="1301">
          <cell r="C1301" t="str">
            <v/>
          </cell>
        </row>
        <row r="1302">
          <cell r="C1302" t="str">
            <v/>
          </cell>
        </row>
        <row r="1303">
          <cell r="C1303" t="str">
            <v/>
          </cell>
        </row>
        <row r="1304">
          <cell r="C1304" t="str">
            <v/>
          </cell>
        </row>
        <row r="1305">
          <cell r="C1305" t="str">
            <v/>
          </cell>
        </row>
        <row r="1306">
          <cell r="C1306" t="str">
            <v/>
          </cell>
        </row>
        <row r="1307">
          <cell r="C1307" t="str">
            <v/>
          </cell>
        </row>
        <row r="1308">
          <cell r="C1308" t="str">
            <v/>
          </cell>
        </row>
        <row r="1309">
          <cell r="C1309" t="str">
            <v/>
          </cell>
        </row>
        <row r="1310">
          <cell r="C1310" t="str">
            <v/>
          </cell>
        </row>
        <row r="1311">
          <cell r="C1311" t="str">
            <v/>
          </cell>
        </row>
        <row r="1312">
          <cell r="C1312" t="str">
            <v/>
          </cell>
        </row>
        <row r="1313">
          <cell r="C1313" t="str">
            <v/>
          </cell>
        </row>
        <row r="1314">
          <cell r="C1314" t="str">
            <v/>
          </cell>
        </row>
        <row r="1315">
          <cell r="C1315" t="str">
            <v/>
          </cell>
        </row>
        <row r="1316">
          <cell r="C1316" t="str">
            <v/>
          </cell>
        </row>
        <row r="1317">
          <cell r="C1317" t="str">
            <v/>
          </cell>
        </row>
        <row r="1318">
          <cell r="C1318" t="str">
            <v/>
          </cell>
        </row>
        <row r="1319">
          <cell r="C1319" t="str">
            <v/>
          </cell>
        </row>
        <row r="1320">
          <cell r="C1320" t="str">
            <v/>
          </cell>
        </row>
        <row r="1321">
          <cell r="C1321" t="str">
            <v/>
          </cell>
        </row>
        <row r="1322">
          <cell r="C1322" t="str">
            <v/>
          </cell>
        </row>
        <row r="1323">
          <cell r="C1323" t="str">
            <v/>
          </cell>
        </row>
        <row r="1324">
          <cell r="C1324" t="str">
            <v/>
          </cell>
        </row>
        <row r="1325">
          <cell r="C1325" t="str">
            <v/>
          </cell>
        </row>
        <row r="1326">
          <cell r="C1326" t="str">
            <v/>
          </cell>
        </row>
        <row r="1327">
          <cell r="C1327" t="str">
            <v/>
          </cell>
        </row>
        <row r="1328">
          <cell r="C1328" t="str">
            <v/>
          </cell>
        </row>
        <row r="1329">
          <cell r="C1329" t="str">
            <v/>
          </cell>
        </row>
        <row r="1330">
          <cell r="C1330" t="str">
            <v/>
          </cell>
        </row>
        <row r="1331">
          <cell r="C1331" t="str">
            <v/>
          </cell>
        </row>
        <row r="1332">
          <cell r="C1332" t="str">
            <v/>
          </cell>
        </row>
        <row r="1333">
          <cell r="C1333" t="str">
            <v/>
          </cell>
        </row>
        <row r="1334">
          <cell r="C1334" t="str">
            <v/>
          </cell>
        </row>
        <row r="1335">
          <cell r="C1335" t="str">
            <v/>
          </cell>
        </row>
        <row r="1336">
          <cell r="C1336" t="str">
            <v/>
          </cell>
        </row>
        <row r="1337">
          <cell r="C1337" t="str">
            <v/>
          </cell>
        </row>
        <row r="1338">
          <cell r="C1338" t="str">
            <v/>
          </cell>
        </row>
        <row r="1339">
          <cell r="C1339" t="str">
            <v/>
          </cell>
        </row>
        <row r="1340">
          <cell r="C1340" t="str">
            <v/>
          </cell>
        </row>
        <row r="1341">
          <cell r="C1341" t="str">
            <v/>
          </cell>
        </row>
        <row r="1342">
          <cell r="C1342" t="str">
            <v/>
          </cell>
        </row>
        <row r="1343">
          <cell r="C1343" t="str">
            <v/>
          </cell>
        </row>
        <row r="1344">
          <cell r="C1344" t="str">
            <v/>
          </cell>
        </row>
        <row r="1345">
          <cell r="C1345" t="str">
            <v/>
          </cell>
        </row>
        <row r="1346">
          <cell r="C1346" t="str">
            <v/>
          </cell>
        </row>
        <row r="1347">
          <cell r="C1347" t="str">
            <v/>
          </cell>
        </row>
        <row r="1348">
          <cell r="C1348" t="str">
            <v/>
          </cell>
        </row>
        <row r="1349">
          <cell r="C1349" t="str">
            <v/>
          </cell>
        </row>
        <row r="1350">
          <cell r="C1350" t="str">
            <v/>
          </cell>
        </row>
        <row r="1351">
          <cell r="C1351" t="str">
            <v/>
          </cell>
        </row>
        <row r="1352">
          <cell r="C1352" t="str">
            <v/>
          </cell>
        </row>
        <row r="1353">
          <cell r="C1353" t="str">
            <v/>
          </cell>
        </row>
        <row r="1354">
          <cell r="C1354" t="str">
            <v/>
          </cell>
        </row>
        <row r="1355">
          <cell r="C1355" t="str">
            <v/>
          </cell>
        </row>
        <row r="1356">
          <cell r="C1356" t="str">
            <v/>
          </cell>
        </row>
        <row r="1357">
          <cell r="C1357" t="str">
            <v/>
          </cell>
        </row>
        <row r="1358">
          <cell r="C1358" t="str">
            <v/>
          </cell>
        </row>
        <row r="1359">
          <cell r="C1359" t="str">
            <v/>
          </cell>
        </row>
        <row r="1360">
          <cell r="C1360" t="str">
            <v/>
          </cell>
        </row>
        <row r="1361">
          <cell r="C1361" t="str">
            <v/>
          </cell>
        </row>
        <row r="1362">
          <cell r="C1362" t="str">
            <v/>
          </cell>
        </row>
        <row r="1363">
          <cell r="C1363" t="str">
            <v/>
          </cell>
        </row>
        <row r="1364">
          <cell r="C1364" t="str">
            <v/>
          </cell>
        </row>
        <row r="1365">
          <cell r="C1365" t="str">
            <v/>
          </cell>
        </row>
        <row r="1366">
          <cell r="C1366" t="str">
            <v/>
          </cell>
        </row>
        <row r="1367">
          <cell r="C1367" t="str">
            <v/>
          </cell>
        </row>
        <row r="1368">
          <cell r="C1368" t="str">
            <v/>
          </cell>
        </row>
        <row r="1369">
          <cell r="C1369" t="str">
            <v/>
          </cell>
        </row>
        <row r="1370">
          <cell r="C1370" t="str">
            <v/>
          </cell>
        </row>
        <row r="1371">
          <cell r="C1371" t="str">
            <v/>
          </cell>
        </row>
        <row r="1372">
          <cell r="C1372" t="str">
            <v/>
          </cell>
        </row>
        <row r="1373">
          <cell r="C1373" t="str">
            <v/>
          </cell>
        </row>
        <row r="1374">
          <cell r="C1374" t="str">
            <v/>
          </cell>
        </row>
        <row r="1375">
          <cell r="C1375" t="str">
            <v/>
          </cell>
        </row>
        <row r="1376">
          <cell r="C1376" t="str">
            <v/>
          </cell>
        </row>
        <row r="1377">
          <cell r="C1377" t="str">
            <v/>
          </cell>
        </row>
        <row r="1378">
          <cell r="C1378" t="str">
            <v/>
          </cell>
        </row>
        <row r="1379">
          <cell r="C1379" t="str">
            <v/>
          </cell>
        </row>
        <row r="1380">
          <cell r="C1380" t="str">
            <v/>
          </cell>
        </row>
        <row r="1381">
          <cell r="C1381" t="str">
            <v/>
          </cell>
        </row>
        <row r="1382">
          <cell r="C1382" t="str">
            <v/>
          </cell>
        </row>
        <row r="1383">
          <cell r="C1383" t="str">
            <v/>
          </cell>
        </row>
        <row r="1384">
          <cell r="C1384" t="str">
            <v/>
          </cell>
        </row>
        <row r="1385">
          <cell r="C1385" t="str">
            <v/>
          </cell>
        </row>
        <row r="1386">
          <cell r="C1386" t="str">
            <v/>
          </cell>
        </row>
        <row r="1387">
          <cell r="C1387" t="str">
            <v/>
          </cell>
        </row>
        <row r="1388">
          <cell r="C1388" t="str">
            <v/>
          </cell>
        </row>
        <row r="1389">
          <cell r="C1389" t="str">
            <v/>
          </cell>
        </row>
        <row r="1390">
          <cell r="C1390" t="str">
            <v/>
          </cell>
        </row>
        <row r="1391">
          <cell r="C1391" t="str">
            <v/>
          </cell>
        </row>
        <row r="1392">
          <cell r="C1392" t="str">
            <v/>
          </cell>
        </row>
        <row r="1393">
          <cell r="C1393" t="str">
            <v/>
          </cell>
        </row>
        <row r="1394">
          <cell r="C1394" t="str">
            <v/>
          </cell>
        </row>
        <row r="1395">
          <cell r="C1395" t="str">
            <v/>
          </cell>
        </row>
        <row r="1396">
          <cell r="C1396" t="str">
            <v/>
          </cell>
        </row>
        <row r="1397">
          <cell r="C1397" t="str">
            <v/>
          </cell>
        </row>
        <row r="1398">
          <cell r="C1398" t="str">
            <v/>
          </cell>
        </row>
        <row r="1399">
          <cell r="C1399" t="str">
            <v/>
          </cell>
        </row>
        <row r="1400">
          <cell r="C1400" t="str">
            <v/>
          </cell>
        </row>
        <row r="1401">
          <cell r="C1401" t="str">
            <v/>
          </cell>
        </row>
      </sheetData>
      <sheetData sheetId="6">
        <row r="3">
          <cell r="D3" t="str">
            <v>3m3km sp ėj</v>
          </cell>
          <cell r="E3" t="str">
            <v>3v5km sp ėj</v>
          </cell>
          <cell r="F3" t="str">
            <v>3Varžybų atidarymas</v>
          </cell>
          <cell r="G3" t="str">
            <v>3v60 m</v>
          </cell>
          <cell r="H3" t="str">
            <v>3x</v>
          </cell>
          <cell r="I3" t="str">
            <v>3m60m</v>
          </cell>
          <cell r="J3" t="str">
            <v>3v60m</v>
          </cell>
          <cell r="K3" t="str">
            <v>3x</v>
          </cell>
          <cell r="L3" t="str">
            <v>3m600m</v>
          </cell>
          <cell r="M3" t="str">
            <v>3v600m</v>
          </cell>
          <cell r="N3" t="str">
            <v>3x</v>
          </cell>
          <cell r="O3" t="str">
            <v>3m60m f</v>
          </cell>
          <cell r="P3" t="str">
            <v>3m60m f</v>
          </cell>
          <cell r="Q3" t="str">
            <v>3v60m f</v>
          </cell>
          <cell r="R3" t="str">
            <v>3v60m f</v>
          </cell>
          <cell r="S3" t="str">
            <v>3m3000m</v>
          </cell>
          <cell r="T3" t="str">
            <v>3v3000m</v>
          </cell>
          <cell r="U3" t="str">
            <v>3x</v>
          </cell>
          <cell r="V3" t="str">
            <v>3m4x200m</v>
          </cell>
          <cell r="W3" t="str">
            <v>3v4x200m</v>
          </cell>
          <cell r="X3" t="str">
            <v>3m60m bb 5k</v>
          </cell>
          <cell r="Y3" t="str">
            <v>3v60m bb 7k</v>
          </cell>
          <cell r="Z3" t="str">
            <v>3v60m bb</v>
          </cell>
          <cell r="AA3" t="str">
            <v>3m60m bb</v>
          </cell>
          <cell r="AB3" t="str">
            <v>3m1000m</v>
          </cell>
          <cell r="AC3" t="str">
            <v>3v1000m</v>
          </cell>
          <cell r="AD3" t="str">
            <v>3m60m bb f</v>
          </cell>
          <cell r="AE3" t="str">
            <v>3m60m bb f</v>
          </cell>
          <cell r="AF3" t="str">
            <v>3v60m bb f</v>
          </cell>
          <cell r="AG3" t="str">
            <v>3v60m bb f</v>
          </cell>
          <cell r="AH3" t="str">
            <v>3m1500m klb</v>
          </cell>
          <cell r="AI3" t="str">
            <v>3v2000m klb</v>
          </cell>
          <cell r="AJ3" t="str">
            <v>3m300m</v>
          </cell>
          <cell r="AK3" t="str">
            <v>3v300m</v>
          </cell>
          <cell r="AL3" t="str">
            <v>3v1000m</v>
          </cell>
          <cell r="AM3" t="str">
            <v>3m800m</v>
          </cell>
          <cell r="AN3" t="str">
            <v>3</v>
          </cell>
          <cell r="AO3" t="str">
            <v>3</v>
          </cell>
          <cell r="AP3" t="str">
            <v>3</v>
          </cell>
          <cell r="AQ3" t="str">
            <v>3</v>
          </cell>
          <cell r="AR3" t="str">
            <v>3</v>
          </cell>
          <cell r="AS3" t="str">
            <v>3</v>
          </cell>
          <cell r="AT3" t="str">
            <v>3</v>
          </cell>
          <cell r="AU3" t="str">
            <v>3</v>
          </cell>
          <cell r="AV3" t="str">
            <v>3</v>
          </cell>
          <cell r="AW3" t="str">
            <v>3</v>
          </cell>
          <cell r="AX3" t="str">
            <v>3</v>
          </cell>
        </row>
        <row r="4">
          <cell r="D4">
            <v>14</v>
          </cell>
          <cell r="E4">
            <v>10</v>
          </cell>
          <cell r="F4">
            <v>0</v>
          </cell>
          <cell r="G4">
            <v>0</v>
          </cell>
          <cell r="H4">
            <v>0</v>
          </cell>
          <cell r="I4">
            <v>25</v>
          </cell>
          <cell r="J4">
            <v>41</v>
          </cell>
          <cell r="K4">
            <v>0</v>
          </cell>
          <cell r="L4">
            <v>22</v>
          </cell>
          <cell r="M4">
            <v>35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7</v>
          </cell>
          <cell r="T4">
            <v>17</v>
          </cell>
          <cell r="U4">
            <v>0</v>
          </cell>
          <cell r="V4">
            <v>13</v>
          </cell>
          <cell r="W4">
            <v>13</v>
          </cell>
          <cell r="X4">
            <v>10</v>
          </cell>
          <cell r="Y4">
            <v>10</v>
          </cell>
          <cell r="Z4">
            <v>22</v>
          </cell>
          <cell r="AA4">
            <v>10</v>
          </cell>
          <cell r="AB4">
            <v>13</v>
          </cell>
          <cell r="AC4">
            <v>24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4</v>
          </cell>
          <cell r="AI4">
            <v>17</v>
          </cell>
          <cell r="AJ4">
            <v>39</v>
          </cell>
          <cell r="AK4">
            <v>43</v>
          </cell>
          <cell r="AL4">
            <v>10</v>
          </cell>
          <cell r="AM4">
            <v>10</v>
          </cell>
          <cell r="AN4">
            <v>0</v>
          </cell>
          <cell r="AO4">
            <v>0</v>
          </cell>
        </row>
        <row r="5">
          <cell r="D5">
            <v>9</v>
          </cell>
          <cell r="E5">
            <v>32</v>
          </cell>
          <cell r="I5">
            <v>55</v>
          </cell>
          <cell r="L5">
            <v>96</v>
          </cell>
          <cell r="M5">
            <v>98</v>
          </cell>
          <cell r="S5">
            <v>111</v>
          </cell>
          <cell r="T5">
            <v>73</v>
          </cell>
          <cell r="V5">
            <v>1</v>
          </cell>
          <cell r="W5">
            <v>2</v>
          </cell>
          <cell r="X5">
            <v>1</v>
          </cell>
          <cell r="Y5">
            <v>1</v>
          </cell>
          <cell r="Z5">
            <v>7</v>
          </cell>
          <cell r="AA5">
            <v>125</v>
          </cell>
          <cell r="AB5">
            <v>496</v>
          </cell>
          <cell r="AC5">
            <v>9</v>
          </cell>
          <cell r="AH5">
            <v>79</v>
          </cell>
          <cell r="AI5">
            <v>86</v>
          </cell>
          <cell r="AK5">
            <v>41</v>
          </cell>
          <cell r="AL5">
            <v>1</v>
          </cell>
          <cell r="AM5">
            <v>1</v>
          </cell>
        </row>
        <row r="6">
          <cell r="D6">
            <v>69</v>
          </cell>
          <cell r="E6">
            <v>61</v>
          </cell>
          <cell r="I6">
            <v>64</v>
          </cell>
          <cell r="L6">
            <v>34</v>
          </cell>
          <cell r="M6">
            <v>96</v>
          </cell>
          <cell r="S6">
            <v>105</v>
          </cell>
          <cell r="T6">
            <v>72</v>
          </cell>
          <cell r="V6">
            <v>1</v>
          </cell>
          <cell r="W6">
            <v>2</v>
          </cell>
          <cell r="X6">
            <v>1</v>
          </cell>
          <cell r="Y6">
            <v>1</v>
          </cell>
          <cell r="Z6">
            <v>169</v>
          </cell>
          <cell r="AA6">
            <v>45</v>
          </cell>
          <cell r="AB6">
            <v>89</v>
          </cell>
          <cell r="AC6">
            <v>58</v>
          </cell>
          <cell r="AH6">
            <v>91</v>
          </cell>
          <cell r="AI6">
            <v>2</v>
          </cell>
          <cell r="AJ6">
            <v>30</v>
          </cell>
          <cell r="AK6">
            <v>99</v>
          </cell>
          <cell r="AL6">
            <v>1</v>
          </cell>
          <cell r="AM6">
            <v>1</v>
          </cell>
        </row>
        <row r="7">
          <cell r="D7">
            <v>71</v>
          </cell>
          <cell r="E7">
            <v>106</v>
          </cell>
          <cell r="I7">
            <v>1</v>
          </cell>
          <cell r="J7">
            <v>74</v>
          </cell>
          <cell r="L7">
            <v>110</v>
          </cell>
          <cell r="M7">
            <v>41</v>
          </cell>
          <cell r="S7">
            <v>67</v>
          </cell>
          <cell r="T7">
            <v>90</v>
          </cell>
          <cell r="V7">
            <v>1</v>
          </cell>
          <cell r="W7">
            <v>2</v>
          </cell>
          <cell r="X7">
            <v>1</v>
          </cell>
          <cell r="Y7">
            <v>1</v>
          </cell>
          <cell r="Z7">
            <v>34</v>
          </cell>
          <cell r="AA7">
            <v>159</v>
          </cell>
          <cell r="AB7">
            <v>34</v>
          </cell>
          <cell r="AC7">
            <v>87</v>
          </cell>
          <cell r="AH7">
            <v>40</v>
          </cell>
          <cell r="AI7">
            <v>19</v>
          </cell>
          <cell r="AJ7">
            <v>131</v>
          </cell>
          <cell r="AK7">
            <v>109</v>
          </cell>
          <cell r="AL7">
            <v>1</v>
          </cell>
          <cell r="AM7">
            <v>1</v>
          </cell>
        </row>
        <row r="8">
          <cell r="D8">
            <v>70</v>
          </cell>
          <cell r="E8">
            <v>67</v>
          </cell>
          <cell r="I8">
            <v>102</v>
          </cell>
          <cell r="J8">
            <v>43</v>
          </cell>
          <cell r="L8">
            <v>128</v>
          </cell>
          <cell r="M8">
            <v>116</v>
          </cell>
          <cell r="S8">
            <v>79</v>
          </cell>
          <cell r="T8">
            <v>115</v>
          </cell>
          <cell r="V8">
            <v>1</v>
          </cell>
          <cell r="W8">
            <v>2</v>
          </cell>
          <cell r="X8">
            <v>1</v>
          </cell>
          <cell r="Y8">
            <v>1</v>
          </cell>
          <cell r="Z8">
            <v>14</v>
          </cell>
          <cell r="AA8">
            <v>113</v>
          </cell>
          <cell r="AB8">
            <v>66</v>
          </cell>
          <cell r="AC8">
            <v>83</v>
          </cell>
          <cell r="AH8">
            <v>119</v>
          </cell>
          <cell r="AI8">
            <v>31</v>
          </cell>
          <cell r="AJ8">
            <v>39</v>
          </cell>
          <cell r="AK8">
            <v>494</v>
          </cell>
          <cell r="AL8">
            <v>1</v>
          </cell>
          <cell r="AM8">
            <v>1</v>
          </cell>
        </row>
        <row r="9">
          <cell r="D9">
            <v>68</v>
          </cell>
          <cell r="E9">
            <v>62</v>
          </cell>
          <cell r="I9">
            <v>203</v>
          </cell>
          <cell r="J9">
            <v>202</v>
          </cell>
          <cell r="L9">
            <v>66</v>
          </cell>
          <cell r="M9">
            <v>23</v>
          </cell>
          <cell r="S9">
            <v>132</v>
          </cell>
          <cell r="T9">
            <v>3</v>
          </cell>
          <cell r="V9">
            <v>1</v>
          </cell>
          <cell r="W9">
            <v>2</v>
          </cell>
          <cell r="X9">
            <v>1</v>
          </cell>
          <cell r="Y9">
            <v>1</v>
          </cell>
          <cell r="Z9">
            <v>4</v>
          </cell>
          <cell r="AA9">
            <v>84</v>
          </cell>
          <cell r="AB9">
            <v>96</v>
          </cell>
          <cell r="AC9">
            <v>113</v>
          </cell>
          <cell r="AI9">
            <v>137</v>
          </cell>
          <cell r="AL9">
            <v>1</v>
          </cell>
          <cell r="AM9">
            <v>1</v>
          </cell>
        </row>
        <row r="10">
          <cell r="D10">
            <v>107</v>
          </cell>
          <cell r="E10">
            <v>64</v>
          </cell>
          <cell r="L10">
            <v>89</v>
          </cell>
          <cell r="M10">
            <v>27</v>
          </cell>
          <cell r="S10">
            <v>91</v>
          </cell>
          <cell r="T10">
            <v>92</v>
          </cell>
          <cell r="V10">
            <v>1</v>
          </cell>
          <cell r="W10">
            <v>2</v>
          </cell>
          <cell r="X10">
            <v>1</v>
          </cell>
          <cell r="Y10">
            <v>1</v>
          </cell>
          <cell r="AB10">
            <v>82</v>
          </cell>
          <cell r="AC10">
            <v>23</v>
          </cell>
          <cell r="AI10">
            <v>80</v>
          </cell>
          <cell r="AJ10">
            <v>104</v>
          </cell>
          <cell r="AK10">
            <v>93</v>
          </cell>
          <cell r="AL10">
            <v>1</v>
          </cell>
          <cell r="AM10">
            <v>1</v>
          </cell>
        </row>
        <row r="11">
          <cell r="D11">
            <v>72</v>
          </cell>
          <cell r="E11">
            <v>65</v>
          </cell>
          <cell r="I11">
            <v>7</v>
          </cell>
          <cell r="J11">
            <v>18</v>
          </cell>
          <cell r="L11">
            <v>496</v>
          </cell>
          <cell r="M11">
            <v>82</v>
          </cell>
          <cell r="S11">
            <v>82</v>
          </cell>
          <cell r="T11">
            <v>49</v>
          </cell>
          <cell r="V11">
            <v>1</v>
          </cell>
          <cell r="W11">
            <v>2</v>
          </cell>
          <cell r="X11">
            <v>1</v>
          </cell>
          <cell r="Y11">
            <v>1</v>
          </cell>
          <cell r="Z11">
            <v>112</v>
          </cell>
          <cell r="AA11">
            <v>126</v>
          </cell>
          <cell r="AB11">
            <v>105</v>
          </cell>
          <cell r="AC11">
            <v>26</v>
          </cell>
          <cell r="AI11">
            <v>92</v>
          </cell>
          <cell r="AJ11">
            <v>16</v>
          </cell>
          <cell r="AK11">
            <v>506</v>
          </cell>
          <cell r="AL11">
            <v>1</v>
          </cell>
          <cell r="AM11">
            <v>1</v>
          </cell>
        </row>
        <row r="12">
          <cell r="D12">
            <v>97</v>
          </cell>
          <cell r="E12">
            <v>63</v>
          </cell>
          <cell r="I12">
            <v>106</v>
          </cell>
          <cell r="J12">
            <v>39</v>
          </cell>
          <cell r="L12">
            <v>75</v>
          </cell>
          <cell r="M12">
            <v>68</v>
          </cell>
          <cell r="T12">
            <v>137</v>
          </cell>
          <cell r="V12">
            <v>1</v>
          </cell>
          <cell r="W12">
            <v>2</v>
          </cell>
          <cell r="X12">
            <v>1</v>
          </cell>
          <cell r="Y12">
            <v>1</v>
          </cell>
          <cell r="Z12">
            <v>40</v>
          </cell>
          <cell r="AA12">
            <v>86</v>
          </cell>
          <cell r="AB12">
            <v>78</v>
          </cell>
          <cell r="AC12">
            <v>86</v>
          </cell>
          <cell r="AI12">
            <v>97</v>
          </cell>
          <cell r="AJ12">
            <v>94</v>
          </cell>
          <cell r="AK12">
            <v>466</v>
          </cell>
          <cell r="AL12">
            <v>1</v>
          </cell>
          <cell r="AM12">
            <v>1</v>
          </cell>
        </row>
        <row r="13">
          <cell r="D13">
            <v>73</v>
          </cell>
          <cell r="E13">
            <v>29</v>
          </cell>
          <cell r="I13">
            <v>63</v>
          </cell>
          <cell r="J13">
            <v>70</v>
          </cell>
          <cell r="L13">
            <v>15</v>
          </cell>
          <cell r="M13">
            <v>108</v>
          </cell>
          <cell r="T13">
            <v>97</v>
          </cell>
          <cell r="V13">
            <v>1</v>
          </cell>
          <cell r="W13">
            <v>2</v>
          </cell>
          <cell r="X13">
            <v>1</v>
          </cell>
          <cell r="Y13">
            <v>1</v>
          </cell>
          <cell r="Z13">
            <v>94</v>
          </cell>
          <cell r="AA13">
            <v>20</v>
          </cell>
          <cell r="AB13">
            <v>80</v>
          </cell>
          <cell r="AC13">
            <v>48</v>
          </cell>
          <cell r="AI13">
            <v>115</v>
          </cell>
          <cell r="AJ13">
            <v>15</v>
          </cell>
          <cell r="AL13">
            <v>1</v>
          </cell>
          <cell r="AM13">
            <v>1</v>
          </cell>
        </row>
        <row r="14">
          <cell r="D14">
            <v>74</v>
          </cell>
          <cell r="E14">
            <v>60</v>
          </cell>
          <cell r="I14">
            <v>283</v>
          </cell>
          <cell r="J14">
            <v>88</v>
          </cell>
          <cell r="L14">
            <v>127</v>
          </cell>
          <cell r="M14">
            <v>28</v>
          </cell>
          <cell r="T14">
            <v>9</v>
          </cell>
          <cell r="V14">
            <v>1</v>
          </cell>
          <cell r="W14">
            <v>2</v>
          </cell>
          <cell r="X14">
            <v>1</v>
          </cell>
          <cell r="Y14">
            <v>1</v>
          </cell>
          <cell r="Z14">
            <v>379</v>
          </cell>
          <cell r="AA14">
            <v>95</v>
          </cell>
          <cell r="AB14">
            <v>110</v>
          </cell>
          <cell r="AC14">
            <v>105</v>
          </cell>
          <cell r="AI14">
            <v>1</v>
          </cell>
          <cell r="AJ14">
            <v>92</v>
          </cell>
          <cell r="AK14">
            <v>96</v>
          </cell>
          <cell r="AL14">
            <v>1</v>
          </cell>
          <cell r="AM14">
            <v>1</v>
          </cell>
        </row>
        <row r="15">
          <cell r="D15">
            <v>53</v>
          </cell>
          <cell r="I15">
            <v>44</v>
          </cell>
          <cell r="J15">
            <v>193</v>
          </cell>
          <cell r="L15">
            <v>122</v>
          </cell>
          <cell r="M15">
            <v>93</v>
          </cell>
          <cell r="T15">
            <v>80</v>
          </cell>
          <cell r="V15">
            <v>1</v>
          </cell>
          <cell r="W15">
            <v>2</v>
          </cell>
          <cell r="Z15">
            <v>20</v>
          </cell>
          <cell r="AA15">
            <v>221</v>
          </cell>
          <cell r="AB15">
            <v>111</v>
          </cell>
          <cell r="AC15">
            <v>116</v>
          </cell>
          <cell r="AI15">
            <v>27</v>
          </cell>
          <cell r="AJ15">
            <v>130</v>
          </cell>
          <cell r="AK15">
            <v>33</v>
          </cell>
        </row>
        <row r="16">
          <cell r="D16">
            <v>99</v>
          </cell>
          <cell r="I16">
            <v>130</v>
          </cell>
          <cell r="J16">
            <v>76</v>
          </cell>
          <cell r="L16">
            <v>94</v>
          </cell>
          <cell r="M16">
            <v>87</v>
          </cell>
          <cell r="T16">
            <v>57</v>
          </cell>
          <cell r="V16">
            <v>1</v>
          </cell>
          <cell r="W16">
            <v>2</v>
          </cell>
          <cell r="Z16">
            <v>22</v>
          </cell>
          <cell r="AB16">
            <v>10</v>
          </cell>
          <cell r="AC16">
            <v>10</v>
          </cell>
          <cell r="AI16">
            <v>89</v>
          </cell>
          <cell r="AJ16">
            <v>203</v>
          </cell>
          <cell r="AK16">
            <v>226</v>
          </cell>
        </row>
        <row r="17">
          <cell r="D17">
            <v>85</v>
          </cell>
          <cell r="I17">
            <v>93</v>
          </cell>
          <cell r="J17">
            <v>55</v>
          </cell>
          <cell r="L17">
            <v>2</v>
          </cell>
          <cell r="M17">
            <v>86</v>
          </cell>
          <cell r="T17">
            <v>222</v>
          </cell>
          <cell r="V17">
            <v>1</v>
          </cell>
          <cell r="W17">
            <v>2</v>
          </cell>
          <cell r="Z17">
            <v>104</v>
          </cell>
          <cell r="AB17">
            <v>108</v>
          </cell>
          <cell r="AC17">
            <v>222</v>
          </cell>
          <cell r="AI17">
            <v>117</v>
          </cell>
          <cell r="AK17">
            <v>98</v>
          </cell>
        </row>
        <row r="18">
          <cell r="D18">
            <v>98</v>
          </cell>
          <cell r="I18">
            <v>30</v>
          </cell>
          <cell r="J18">
            <v>99</v>
          </cell>
          <cell r="L18">
            <v>119</v>
          </cell>
          <cell r="M18">
            <v>81</v>
          </cell>
          <cell r="T18">
            <v>19</v>
          </cell>
          <cell r="Z18">
            <v>161</v>
          </cell>
          <cell r="AC18">
            <v>47</v>
          </cell>
          <cell r="AI18">
            <v>108</v>
          </cell>
          <cell r="AJ18">
            <v>83</v>
          </cell>
          <cell r="AK18">
            <v>465</v>
          </cell>
        </row>
        <row r="19">
          <cell r="I19">
            <v>59</v>
          </cell>
          <cell r="J19">
            <v>16</v>
          </cell>
          <cell r="M19">
            <v>11</v>
          </cell>
          <cell r="T19">
            <v>77</v>
          </cell>
          <cell r="Z19">
            <v>39</v>
          </cell>
          <cell r="AC19">
            <v>17</v>
          </cell>
          <cell r="AI19">
            <v>59</v>
          </cell>
          <cell r="AJ19">
            <v>128</v>
          </cell>
          <cell r="AK19">
            <v>35</v>
          </cell>
        </row>
        <row r="20">
          <cell r="I20">
            <v>84</v>
          </cell>
          <cell r="J20">
            <v>181</v>
          </cell>
          <cell r="M20">
            <v>42</v>
          </cell>
          <cell r="T20">
            <v>31</v>
          </cell>
          <cell r="Z20">
            <v>44</v>
          </cell>
          <cell r="AC20">
            <v>90</v>
          </cell>
          <cell r="AI20">
            <v>110</v>
          </cell>
          <cell r="AJ20">
            <v>189</v>
          </cell>
          <cell r="AK20">
            <v>223</v>
          </cell>
        </row>
        <row r="21">
          <cell r="I21">
            <v>6</v>
          </cell>
          <cell r="J21">
            <v>37</v>
          </cell>
          <cell r="L21">
            <v>22</v>
          </cell>
          <cell r="M21">
            <v>105</v>
          </cell>
          <cell r="T21">
            <v>2</v>
          </cell>
          <cell r="Z21">
            <v>38</v>
          </cell>
          <cell r="AC21">
            <v>246</v>
          </cell>
          <cell r="AI21">
            <v>77</v>
          </cell>
          <cell r="AJ21">
            <v>14</v>
          </cell>
        </row>
        <row r="22">
          <cell r="I22">
            <v>131</v>
          </cell>
          <cell r="L22">
            <v>23</v>
          </cell>
          <cell r="M22">
            <v>117</v>
          </cell>
          <cell r="AC22">
            <v>3</v>
          </cell>
          <cell r="AJ22">
            <v>333</v>
          </cell>
          <cell r="AK22">
            <v>197</v>
          </cell>
        </row>
        <row r="23">
          <cell r="J23">
            <v>506</v>
          </cell>
          <cell r="L23">
            <v>40</v>
          </cell>
          <cell r="M23">
            <v>48</v>
          </cell>
          <cell r="Z23">
            <v>69</v>
          </cell>
          <cell r="AC23">
            <v>72</v>
          </cell>
          <cell r="AJ23">
            <v>106</v>
          </cell>
          <cell r="AK23">
            <v>85</v>
          </cell>
        </row>
        <row r="24">
          <cell r="I24">
            <v>29</v>
          </cell>
          <cell r="J24">
            <v>14</v>
          </cell>
          <cell r="L24">
            <v>124</v>
          </cell>
          <cell r="M24">
            <v>10</v>
          </cell>
          <cell r="Z24">
            <v>37</v>
          </cell>
          <cell r="AC24">
            <v>73</v>
          </cell>
          <cell r="AJ24">
            <v>127</v>
          </cell>
          <cell r="AK24">
            <v>189</v>
          </cell>
        </row>
        <row r="25">
          <cell r="I25">
            <v>325</v>
          </cell>
          <cell r="J25">
            <v>35</v>
          </cell>
          <cell r="L25">
            <v>78</v>
          </cell>
          <cell r="M25">
            <v>89</v>
          </cell>
          <cell r="Z25">
            <v>179</v>
          </cell>
          <cell r="AC25">
            <v>36</v>
          </cell>
          <cell r="AJ25">
            <v>122</v>
          </cell>
        </row>
        <row r="26">
          <cell r="I26">
            <v>5</v>
          </cell>
          <cell r="J26">
            <v>100</v>
          </cell>
          <cell r="L26">
            <v>112</v>
          </cell>
          <cell r="Z26">
            <v>111</v>
          </cell>
          <cell r="AC26">
            <v>51</v>
          </cell>
          <cell r="AJ26">
            <v>19</v>
          </cell>
          <cell r="AK26">
            <v>190</v>
          </cell>
        </row>
        <row r="27">
          <cell r="I27">
            <v>83</v>
          </cell>
          <cell r="J27">
            <v>54</v>
          </cell>
          <cell r="L27">
            <v>80</v>
          </cell>
          <cell r="Z27">
            <v>79</v>
          </cell>
          <cell r="AC27">
            <v>71</v>
          </cell>
          <cell r="AJ27">
            <v>4</v>
          </cell>
          <cell r="AK27">
            <v>79</v>
          </cell>
        </row>
        <row r="28">
          <cell r="J28">
            <v>206</v>
          </cell>
          <cell r="L28">
            <v>104</v>
          </cell>
          <cell r="Z28">
            <v>189</v>
          </cell>
          <cell r="AC28">
            <v>114</v>
          </cell>
          <cell r="AJ28">
            <v>62</v>
          </cell>
          <cell r="AK28">
            <v>8</v>
          </cell>
        </row>
        <row r="29">
          <cell r="J29">
            <v>13</v>
          </cell>
          <cell r="M29">
            <v>51</v>
          </cell>
          <cell r="AJ29">
            <v>2</v>
          </cell>
          <cell r="AK29">
            <v>28</v>
          </cell>
        </row>
        <row r="30">
          <cell r="I30">
            <v>114</v>
          </cell>
          <cell r="J30">
            <v>33</v>
          </cell>
          <cell r="M30">
            <v>56</v>
          </cell>
          <cell r="AJ30">
            <v>64</v>
          </cell>
          <cell r="AK30">
            <v>11</v>
          </cell>
        </row>
        <row r="31">
          <cell r="I31">
            <v>56</v>
          </cell>
          <cell r="J31">
            <v>50</v>
          </cell>
          <cell r="M31">
            <v>47</v>
          </cell>
          <cell r="AJ31">
            <v>57</v>
          </cell>
          <cell r="AK31">
            <v>158</v>
          </cell>
        </row>
        <row r="32">
          <cell r="I32">
            <v>16</v>
          </cell>
          <cell r="J32">
            <v>494</v>
          </cell>
          <cell r="M32">
            <v>246</v>
          </cell>
          <cell r="AJ32">
            <v>126</v>
          </cell>
          <cell r="AK32">
            <v>13</v>
          </cell>
        </row>
        <row r="33">
          <cell r="I33">
            <v>65</v>
          </cell>
          <cell r="J33">
            <v>30</v>
          </cell>
          <cell r="M33">
            <v>8</v>
          </cell>
          <cell r="AJ33">
            <v>65</v>
          </cell>
          <cell r="AK33">
            <v>56</v>
          </cell>
        </row>
        <row r="34">
          <cell r="J34">
            <v>179</v>
          </cell>
          <cell r="M34">
            <v>84</v>
          </cell>
          <cell r="AJ34">
            <v>1</v>
          </cell>
          <cell r="AK34">
            <v>199</v>
          </cell>
        </row>
        <row r="35">
          <cell r="J35">
            <v>12</v>
          </cell>
          <cell r="AJ35">
            <v>123</v>
          </cell>
          <cell r="AK35">
            <v>25</v>
          </cell>
        </row>
        <row r="36">
          <cell r="J36">
            <v>125</v>
          </cell>
          <cell r="AJ36">
            <v>112</v>
          </cell>
          <cell r="AK36">
            <v>5</v>
          </cell>
        </row>
        <row r="37">
          <cell r="J37">
            <v>46</v>
          </cell>
          <cell r="M37">
            <v>15</v>
          </cell>
          <cell r="AJ37">
            <v>6</v>
          </cell>
        </row>
        <row r="38">
          <cell r="J38">
            <v>389</v>
          </cell>
          <cell r="M38">
            <v>1</v>
          </cell>
          <cell r="AJ38">
            <v>56</v>
          </cell>
          <cell r="AK38">
            <v>74</v>
          </cell>
        </row>
        <row r="39">
          <cell r="J39">
            <v>205</v>
          </cell>
          <cell r="M39">
            <v>53</v>
          </cell>
          <cell r="AJ39">
            <v>18</v>
          </cell>
          <cell r="AK39">
            <v>198</v>
          </cell>
        </row>
        <row r="40">
          <cell r="M40">
            <v>17</v>
          </cell>
          <cell r="AJ40">
            <v>63</v>
          </cell>
          <cell r="AK40">
            <v>16</v>
          </cell>
        </row>
        <row r="41">
          <cell r="J41">
            <v>501</v>
          </cell>
          <cell r="M41">
            <v>71</v>
          </cell>
          <cell r="AK41">
            <v>91</v>
          </cell>
        </row>
        <row r="42">
          <cell r="J42">
            <v>226</v>
          </cell>
          <cell r="M42">
            <v>114</v>
          </cell>
          <cell r="AJ42">
            <v>262</v>
          </cell>
          <cell r="AK42">
            <v>54</v>
          </cell>
        </row>
        <row r="43">
          <cell r="J43">
            <v>6</v>
          </cell>
          <cell r="M43">
            <v>223</v>
          </cell>
          <cell r="AJ43">
            <v>22</v>
          </cell>
          <cell r="AK43">
            <v>15</v>
          </cell>
        </row>
        <row r="44">
          <cell r="J44">
            <v>45</v>
          </cell>
          <cell r="M44">
            <v>36</v>
          </cell>
          <cell r="AJ44">
            <v>29</v>
          </cell>
          <cell r="AK44">
            <v>55</v>
          </cell>
        </row>
        <row r="45">
          <cell r="J45">
            <v>190</v>
          </cell>
          <cell r="AK45">
            <v>502</v>
          </cell>
        </row>
        <row r="46">
          <cell r="AJ46">
            <v>52</v>
          </cell>
          <cell r="AK46">
            <v>45</v>
          </cell>
        </row>
        <row r="47">
          <cell r="J47">
            <v>25</v>
          </cell>
          <cell r="AJ47">
            <v>159</v>
          </cell>
          <cell r="AK47">
            <v>46</v>
          </cell>
        </row>
        <row r="48">
          <cell r="J48">
            <v>196</v>
          </cell>
          <cell r="AJ48">
            <v>23</v>
          </cell>
          <cell r="AK48">
            <v>53</v>
          </cell>
        </row>
        <row r="49">
          <cell r="J49">
            <v>198</v>
          </cell>
          <cell r="AK49">
            <v>205</v>
          </cell>
        </row>
        <row r="50">
          <cell r="J50">
            <v>109</v>
          </cell>
          <cell r="AK50">
            <v>6</v>
          </cell>
        </row>
        <row r="51">
          <cell r="J51">
            <v>158</v>
          </cell>
          <cell r="AK51">
            <v>50</v>
          </cell>
        </row>
        <row r="52">
          <cell r="AK52">
            <v>43</v>
          </cell>
        </row>
        <row r="54">
          <cell r="A54" t="str">
            <v>tolis</v>
          </cell>
          <cell r="B54" t="str">
            <v>Šuolis į tolį</v>
          </cell>
        </row>
        <row r="55">
          <cell r="A55" t="str">
            <v>triš</v>
          </cell>
          <cell r="B55" t="str">
            <v>Trišuolis</v>
          </cell>
        </row>
        <row r="56">
          <cell r="A56" t="str">
            <v>aukštis</v>
          </cell>
          <cell r="B56" t="str">
            <v>Šuolis į aukštį</v>
          </cell>
        </row>
        <row r="57">
          <cell r="A57" t="str">
            <v>kartis</v>
          </cell>
          <cell r="B57" t="str">
            <v>Šuolis su kartimi</v>
          </cell>
        </row>
        <row r="58">
          <cell r="A58" t="str">
            <v>disk1kg</v>
          </cell>
          <cell r="B58" t="str">
            <v>Disko metimas</v>
          </cell>
        </row>
        <row r="59">
          <cell r="A59" t="str">
            <v>disk1.5kg</v>
          </cell>
          <cell r="B59" t="str">
            <v>Disko metimas</v>
          </cell>
        </row>
        <row r="60">
          <cell r="A60" t="str">
            <v>disk1.75kg</v>
          </cell>
          <cell r="B60" t="str">
            <v>Disko metimas</v>
          </cell>
        </row>
        <row r="61">
          <cell r="A61" t="str">
            <v>disk</v>
          </cell>
          <cell r="B61" t="str">
            <v>Disko metimas</v>
          </cell>
        </row>
        <row r="62">
          <cell r="A62" t="str">
            <v>ietis500g</v>
          </cell>
          <cell r="B62" t="str">
            <v>Ieties metimas</v>
          </cell>
        </row>
        <row r="63">
          <cell r="A63" t="str">
            <v>ietis600g</v>
          </cell>
          <cell r="B63" t="str">
            <v>Ieties metimas</v>
          </cell>
        </row>
        <row r="64">
          <cell r="A64" t="str">
            <v>ietis700g</v>
          </cell>
          <cell r="B64" t="str">
            <v>Ieties metimas</v>
          </cell>
        </row>
        <row r="65">
          <cell r="A65" t="str">
            <v>ietis</v>
          </cell>
          <cell r="B65" t="str">
            <v>Ieties metimas</v>
          </cell>
        </row>
        <row r="66">
          <cell r="A66" t="str">
            <v>kūjis3kg</v>
          </cell>
          <cell r="B66" t="str">
            <v>Kūjo metimas</v>
          </cell>
        </row>
        <row r="67">
          <cell r="A67" t="str">
            <v>kūjis4kg</v>
          </cell>
          <cell r="B67" t="str">
            <v>Kūjo metimas</v>
          </cell>
        </row>
        <row r="68">
          <cell r="A68" t="str">
            <v>kūjis5kg</v>
          </cell>
          <cell r="B68" t="str">
            <v>Kūjo metimas</v>
          </cell>
        </row>
        <row r="69">
          <cell r="A69" t="str">
            <v>kūjis6kg</v>
          </cell>
          <cell r="B69" t="str">
            <v>Kūjo metimas</v>
          </cell>
        </row>
        <row r="70">
          <cell r="A70" t="str">
            <v>kūjis</v>
          </cell>
          <cell r="B70" t="str">
            <v>Kūjo metimas</v>
          </cell>
        </row>
        <row r="71">
          <cell r="A71" t="str">
            <v>rut3kg</v>
          </cell>
          <cell r="B71" t="str">
            <v>Rutulio (3kg) stūmimas</v>
          </cell>
        </row>
        <row r="72">
          <cell r="A72" t="str">
            <v>rut4kg</v>
          </cell>
          <cell r="B72" t="str">
            <v>Rutulio(4kg) stūmimas</v>
          </cell>
        </row>
        <row r="73">
          <cell r="A73" t="str">
            <v>rut5kg</v>
          </cell>
          <cell r="B73" t="str">
            <v>Rutulio (5kg) stūmimas</v>
          </cell>
        </row>
        <row r="74">
          <cell r="A74" t="str">
            <v>rut6kg</v>
          </cell>
          <cell r="B74" t="str">
            <v>Rutulio (6kg) stūmimas</v>
          </cell>
        </row>
        <row r="75">
          <cell r="A75" t="str">
            <v>rut</v>
          </cell>
          <cell r="B75" t="str">
            <v>Rutulio stūmimas</v>
          </cell>
        </row>
        <row r="76">
          <cell r="A76" t="str">
            <v>rut(7k)</v>
          </cell>
          <cell r="B76" t="str">
            <v>Rutulio (5kg) stūmimas (7-kovė)</v>
          </cell>
        </row>
        <row r="77">
          <cell r="A77" t="str">
            <v>rut(5k)</v>
          </cell>
          <cell r="B77" t="str">
            <v>Rutulio stūmimas (5-kovė)</v>
          </cell>
        </row>
        <row r="78">
          <cell r="A78" t="str">
            <v>tolis(7k)</v>
          </cell>
          <cell r="B78" t="str">
            <v>Šuolis į tolį (7-kovė)</v>
          </cell>
        </row>
        <row r="79">
          <cell r="A79" t="str">
            <v>tolis(5k)</v>
          </cell>
          <cell r="B79" t="str">
            <v>Šuolis į tolį (5-kovė)</v>
          </cell>
        </row>
        <row r="80">
          <cell r="A80" t="str">
            <v>aukštis(5k)</v>
          </cell>
          <cell r="B80" t="str">
            <v>Šuolis į aukštį (5-kovė)</v>
          </cell>
        </row>
        <row r="81">
          <cell r="A81" t="str">
            <v>aukštis(7k)</v>
          </cell>
          <cell r="B81" t="str">
            <v>Šuolis į aukštį (7-kovė)</v>
          </cell>
        </row>
        <row r="82">
          <cell r="A82" t="str">
            <v>kartis(7k)</v>
          </cell>
          <cell r="B82" t="str">
            <v>Šuolis su kartimi (7-kovė)</v>
          </cell>
        </row>
      </sheetData>
      <sheetData sheetId="7">
        <row r="2">
          <cell r="D2" t="str">
            <v>3m3km sp ėj</v>
          </cell>
          <cell r="E2" t="str">
            <v>3v5km sp ėj</v>
          </cell>
          <cell r="F2" t="str">
            <v>3Varžybų atidarymas</v>
          </cell>
          <cell r="G2" t="str">
            <v>3v60 m</v>
          </cell>
          <cell r="H2" t="str">
            <v>3x</v>
          </cell>
          <cell r="I2" t="str">
            <v>3m60m</v>
          </cell>
          <cell r="J2" t="str">
            <v>3v60m</v>
          </cell>
          <cell r="K2" t="str">
            <v>3x</v>
          </cell>
          <cell r="L2" t="str">
            <v>3m600m</v>
          </cell>
          <cell r="M2" t="str">
            <v>3v600m</v>
          </cell>
          <cell r="N2" t="str">
            <v>3x</v>
          </cell>
          <cell r="O2" t="str">
            <v>3m60m f</v>
          </cell>
          <cell r="P2" t="str">
            <v>3m60m f</v>
          </cell>
          <cell r="Q2" t="str">
            <v>3v60m f</v>
          </cell>
          <cell r="R2" t="str">
            <v>3v60m f</v>
          </cell>
          <cell r="S2" t="str">
            <v>3m3000m</v>
          </cell>
          <cell r="T2" t="str">
            <v>3v3000m</v>
          </cell>
          <cell r="U2" t="str">
            <v>3x</v>
          </cell>
          <cell r="V2" t="str">
            <v>3m4x200m</v>
          </cell>
          <cell r="W2" t="str">
            <v>3v4x200m</v>
          </cell>
          <cell r="X2" t="str">
            <v>3m60m bb 5k</v>
          </cell>
          <cell r="Y2" t="str">
            <v>3v60m bb 7k</v>
          </cell>
          <cell r="Z2" t="str">
            <v>3v60m bb</v>
          </cell>
          <cell r="AA2" t="str">
            <v>3m60m bb</v>
          </cell>
          <cell r="AB2" t="str">
            <v>3m1000m</v>
          </cell>
          <cell r="AC2" t="str">
            <v>3v1000m</v>
          </cell>
          <cell r="AD2" t="str">
            <v>3m60m bb f</v>
          </cell>
          <cell r="AE2" t="str">
            <v>3m60m bb f</v>
          </cell>
          <cell r="AF2" t="str">
            <v>3v60m bb f</v>
          </cell>
          <cell r="AG2" t="str">
            <v>3v60m bb f</v>
          </cell>
          <cell r="AH2" t="str">
            <v>3m1500m klb</v>
          </cell>
          <cell r="AI2" t="str">
            <v>3v2000m klb</v>
          </cell>
          <cell r="AJ2" t="str">
            <v>3m300m</v>
          </cell>
          <cell r="AK2" t="str">
            <v>3v300m</v>
          </cell>
          <cell r="AL2" t="str">
            <v>3v1000m</v>
          </cell>
          <cell r="AM2" t="str">
            <v>3m800m</v>
          </cell>
          <cell r="AN2" t="str">
            <v>3</v>
          </cell>
          <cell r="AO2" t="str">
            <v>3</v>
          </cell>
          <cell r="AP2" t="str">
            <v>3</v>
          </cell>
          <cell r="AQ2" t="str">
            <v>3</v>
          </cell>
          <cell r="AR2" t="str">
            <v>3</v>
          </cell>
          <cell r="AS2" t="str">
            <v>3</v>
          </cell>
          <cell r="AT2" t="str">
            <v>3</v>
          </cell>
          <cell r="AU2" t="str">
            <v>3</v>
          </cell>
          <cell r="AV2" t="str">
            <v>3</v>
          </cell>
        </row>
        <row r="3">
          <cell r="D3">
            <v>72</v>
          </cell>
          <cell r="E3">
            <v>72</v>
          </cell>
          <cell r="F3">
            <v>0</v>
          </cell>
          <cell r="G3">
            <v>0</v>
          </cell>
          <cell r="H3">
            <v>0</v>
          </cell>
          <cell r="I3">
            <v>72</v>
          </cell>
          <cell r="J3">
            <v>72</v>
          </cell>
          <cell r="K3">
            <v>0</v>
          </cell>
          <cell r="L3">
            <v>72</v>
          </cell>
          <cell r="M3">
            <v>70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72</v>
          </cell>
          <cell r="T3">
            <v>72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72</v>
          </cell>
          <cell r="AA3">
            <v>72</v>
          </cell>
          <cell r="AB3">
            <v>72</v>
          </cell>
          <cell r="AC3">
            <v>72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72</v>
          </cell>
          <cell r="AJ3">
            <v>72</v>
          </cell>
          <cell r="AK3">
            <v>72</v>
          </cell>
          <cell r="AL3">
            <v>72</v>
          </cell>
          <cell r="AM3">
            <v>0</v>
          </cell>
          <cell r="AN3">
            <v>72</v>
          </cell>
          <cell r="AO3">
            <v>72</v>
          </cell>
        </row>
        <row r="4">
          <cell r="D4">
            <v>9.7837962962962956E-3</v>
          </cell>
          <cell r="E4">
            <v>1.5892129629629631E-2</v>
          </cell>
          <cell r="F4" t="e">
            <v>#N/A</v>
          </cell>
          <cell r="G4" t="e">
            <v>#N/A</v>
          </cell>
          <cell r="H4" t="e">
            <v>#N/A</v>
          </cell>
          <cell r="I4">
            <v>8.49</v>
          </cell>
          <cell r="J4">
            <v>54</v>
          </cell>
          <cell r="K4" t="e">
            <v>#N/A</v>
          </cell>
          <cell r="L4">
            <v>1.2063657407407407E-3</v>
          </cell>
          <cell r="M4">
            <v>1.0605324074074074E-3</v>
          </cell>
          <cell r="N4" t="e">
            <v>#N/A</v>
          </cell>
          <cell r="O4" t="e">
            <v>#N/A</v>
          </cell>
          <cell r="P4" t="e">
            <v>#N/A</v>
          </cell>
          <cell r="Q4" t="e">
            <v>#N/A</v>
          </cell>
          <cell r="R4" t="e">
            <v>#N/A</v>
          </cell>
          <cell r="S4">
            <v>7.5035879629629628E-3</v>
          </cell>
          <cell r="T4">
            <v>6.4592592592592592E-3</v>
          </cell>
          <cell r="U4" t="e">
            <v>#N/A</v>
          </cell>
          <cell r="V4" t="e">
            <v>#N/A</v>
          </cell>
          <cell r="W4" t="e">
            <v>#N/A</v>
          </cell>
          <cell r="X4" t="e">
            <v>#N/A</v>
          </cell>
          <cell r="Y4" t="e">
            <v>#N/A</v>
          </cell>
          <cell r="Z4">
            <v>55</v>
          </cell>
          <cell r="AA4">
            <v>55</v>
          </cell>
          <cell r="AB4">
            <v>6.2499999999999995E-3</v>
          </cell>
          <cell r="AC4">
            <v>6.2499999999999995E-3</v>
          </cell>
          <cell r="AD4" t="e">
            <v>#N/A</v>
          </cell>
          <cell r="AE4" t="e">
            <v>#N/A</v>
          </cell>
          <cell r="AF4" t="e">
            <v>#N/A</v>
          </cell>
          <cell r="AG4" t="e">
            <v>#N/A</v>
          </cell>
          <cell r="AH4" t="e">
            <v>#N/A</v>
          </cell>
          <cell r="AI4">
            <v>1.6666666666666666E-2</v>
          </cell>
          <cell r="AJ4">
            <v>59</v>
          </cell>
          <cell r="AK4">
            <v>59</v>
          </cell>
          <cell r="AL4">
            <v>6.2499999999999995E-3</v>
          </cell>
          <cell r="AM4" t="e">
            <v>#N/A</v>
          </cell>
          <cell r="AN4">
            <v>55</v>
          </cell>
          <cell r="AO4">
            <v>55</v>
          </cell>
          <cell r="AP4">
            <v>55</v>
          </cell>
          <cell r="AQ4">
            <v>1.5892129629629631E-2</v>
          </cell>
          <cell r="AR4">
            <v>1.5892129629629631E-2</v>
          </cell>
          <cell r="AS4">
            <v>1.5892129629629631E-2</v>
          </cell>
          <cell r="AT4">
            <v>1.5892129629629631E-2</v>
          </cell>
          <cell r="AU4">
            <v>1.5892129629629631E-2</v>
          </cell>
          <cell r="AV4">
            <v>1.5892129629629631E-2</v>
          </cell>
          <cell r="AW4">
            <v>1.5892129629629631E-2</v>
          </cell>
          <cell r="AX4">
            <v>1.5892129629629631E-2</v>
          </cell>
        </row>
        <row r="5">
          <cell r="D5">
            <v>9.9289351851851847E-3</v>
          </cell>
          <cell r="E5">
            <v>1.6047337962962961E-2</v>
          </cell>
          <cell r="F5" t="e">
            <v>#N/A</v>
          </cell>
          <cell r="G5" t="e">
            <v>#N/A</v>
          </cell>
          <cell r="H5" t="e">
            <v>#N/A</v>
          </cell>
          <cell r="I5">
            <v>8.64</v>
          </cell>
          <cell r="J5">
            <v>53</v>
          </cell>
          <cell r="K5" t="e">
            <v>#N/A</v>
          </cell>
          <cell r="L5">
            <v>1.2164351851851852E-3</v>
          </cell>
          <cell r="M5">
            <v>1.075462962962963E-3</v>
          </cell>
          <cell r="N5" t="e">
            <v>#N/A</v>
          </cell>
          <cell r="O5" t="e">
            <v>#N/A</v>
          </cell>
          <cell r="P5" t="e">
            <v>#N/A</v>
          </cell>
          <cell r="Q5" t="e">
            <v>#N/A</v>
          </cell>
          <cell r="R5" t="e">
            <v>#N/A</v>
          </cell>
          <cell r="S5">
            <v>7.5122685185185179E-3</v>
          </cell>
          <cell r="T5">
            <v>6.4939814814814817E-3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>
            <v>55</v>
          </cell>
          <cell r="AA5">
            <v>55</v>
          </cell>
          <cell r="AB5">
            <v>6.2499999999999995E-3</v>
          </cell>
          <cell r="AC5">
            <v>6.2499999999999995E-3</v>
          </cell>
          <cell r="AD5" t="e">
            <v>#N/A</v>
          </cell>
          <cell r="AE5" t="e">
            <v>#N/A</v>
          </cell>
          <cell r="AF5" t="e">
            <v>#N/A</v>
          </cell>
          <cell r="AG5" t="e">
            <v>#N/A</v>
          </cell>
          <cell r="AH5" t="e">
            <v>#N/A</v>
          </cell>
          <cell r="AI5">
            <v>1.6666666666666666E-2</v>
          </cell>
          <cell r="AJ5">
            <v>59</v>
          </cell>
          <cell r="AK5">
            <v>59</v>
          </cell>
          <cell r="AL5">
            <v>6.2499999999999995E-3</v>
          </cell>
          <cell r="AM5" t="e">
            <v>#N/A</v>
          </cell>
          <cell r="AN5">
            <v>55</v>
          </cell>
          <cell r="AO5">
            <v>55</v>
          </cell>
          <cell r="AP5">
            <v>55</v>
          </cell>
          <cell r="AQ5">
            <v>1.6047337962962961E-2</v>
          </cell>
          <cell r="AR5">
            <v>1.6047337962962961E-2</v>
          </cell>
          <cell r="AS5">
            <v>1.6047337962962961E-2</v>
          </cell>
          <cell r="AT5">
            <v>1.6047337962962961E-2</v>
          </cell>
          <cell r="AU5">
            <v>1.6047337962962961E-2</v>
          </cell>
          <cell r="AV5">
            <v>1.6047337962962961E-2</v>
          </cell>
          <cell r="AW5">
            <v>1.6047337962962961E-2</v>
          </cell>
          <cell r="AX5">
            <v>1.6047337962962961E-2</v>
          </cell>
        </row>
        <row r="6">
          <cell r="D6">
            <v>1.0169907407407407E-2</v>
          </cell>
          <cell r="E6">
            <v>1.6504976851851854E-2</v>
          </cell>
          <cell r="F6" t="e">
            <v>#N/A</v>
          </cell>
          <cell r="G6" t="e">
            <v>#N/A</v>
          </cell>
          <cell r="H6" t="e">
            <v>#N/A</v>
          </cell>
          <cell r="I6">
            <v>7.89</v>
          </cell>
          <cell r="J6">
            <v>7.36</v>
          </cell>
          <cell r="K6" t="e">
            <v>#N/A</v>
          </cell>
          <cell r="L6">
            <v>1.2196759259259259E-3</v>
          </cell>
          <cell r="M6">
            <v>1.0784722222222222E-3</v>
          </cell>
          <cell r="N6" t="e">
            <v>#N/A</v>
          </cell>
          <cell r="O6" t="e">
            <v>#N/A</v>
          </cell>
          <cell r="P6" t="e">
            <v>#N/A</v>
          </cell>
          <cell r="Q6" t="e">
            <v>#N/A</v>
          </cell>
          <cell r="R6" t="e">
            <v>#N/A</v>
          </cell>
          <cell r="S6">
            <v>8.0275462962962965E-3</v>
          </cell>
          <cell r="T6">
            <v>6.5126157407407416E-3</v>
          </cell>
          <cell r="U6" t="e">
            <v>#N/A</v>
          </cell>
          <cell r="V6" t="e">
            <v>#N/A</v>
          </cell>
          <cell r="W6" t="e">
            <v>#N/A</v>
          </cell>
          <cell r="X6" t="e">
            <v>#N/A</v>
          </cell>
          <cell r="Y6" t="e">
            <v>#N/A</v>
          </cell>
          <cell r="Z6">
            <v>55</v>
          </cell>
          <cell r="AA6">
            <v>55</v>
          </cell>
          <cell r="AB6">
            <v>6.2499999999999995E-3</v>
          </cell>
          <cell r="AC6">
            <v>6.2499999999999995E-3</v>
          </cell>
          <cell r="AD6" t="e">
            <v>#N/A</v>
          </cell>
          <cell r="AE6" t="e">
            <v>#N/A</v>
          </cell>
          <cell r="AF6" t="e">
            <v>#N/A</v>
          </cell>
          <cell r="AG6" t="e">
            <v>#N/A</v>
          </cell>
          <cell r="AH6" t="e">
            <v>#N/A</v>
          </cell>
          <cell r="AI6">
            <v>1.6666666666666666E-2</v>
          </cell>
          <cell r="AJ6">
            <v>59</v>
          </cell>
          <cell r="AK6">
            <v>59</v>
          </cell>
          <cell r="AL6">
            <v>6.2499999999999995E-3</v>
          </cell>
          <cell r="AM6" t="e">
            <v>#N/A</v>
          </cell>
          <cell r="AN6">
            <v>55</v>
          </cell>
          <cell r="AO6">
            <v>55</v>
          </cell>
          <cell r="AP6">
            <v>55</v>
          </cell>
          <cell r="AQ6">
            <v>1.6504976851851854E-2</v>
          </cell>
          <cell r="AR6">
            <v>1.6504976851851854E-2</v>
          </cell>
          <cell r="AS6">
            <v>1.6504976851851854E-2</v>
          </cell>
          <cell r="AT6">
            <v>1.6504976851851854E-2</v>
          </cell>
          <cell r="AU6">
            <v>1.6504976851851854E-2</v>
          </cell>
          <cell r="AV6">
            <v>1.6504976851851854E-2</v>
          </cell>
          <cell r="AW6">
            <v>1.6504976851851854E-2</v>
          </cell>
          <cell r="AX6">
            <v>1.6504976851851854E-2</v>
          </cell>
        </row>
        <row r="7">
          <cell r="D7">
            <v>1.0737847222222222E-2</v>
          </cell>
          <cell r="E7">
            <v>1.6854629629629629E-2</v>
          </cell>
          <cell r="F7" t="e">
            <v>#N/A</v>
          </cell>
          <cell r="G7" t="e">
            <v>#N/A</v>
          </cell>
          <cell r="H7" t="e">
            <v>#N/A</v>
          </cell>
          <cell r="I7">
            <v>8.48</v>
          </cell>
          <cell r="J7">
            <v>7.23</v>
          </cell>
          <cell r="K7" t="e">
            <v>#N/A</v>
          </cell>
          <cell r="L7">
            <v>1.2749999999999999E-3</v>
          </cell>
          <cell r="M7">
            <v>1.0930555555555554E-3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>
            <v>8.457523148148148E-3</v>
          </cell>
          <cell r="T7">
            <v>6.6943287037037032E-3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>
            <v>55</v>
          </cell>
          <cell r="AA7">
            <v>55</v>
          </cell>
          <cell r="AB7">
            <v>6.2500000000000003E-3</v>
          </cell>
          <cell r="AC7">
            <v>6.2500000000000003E-3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>
            <v>1.6666666666666701E-2</v>
          </cell>
          <cell r="AJ7">
            <v>59</v>
          </cell>
          <cell r="AK7">
            <v>59</v>
          </cell>
          <cell r="AL7">
            <v>6.2500000000000003E-3</v>
          </cell>
          <cell r="AM7" t="e">
            <v>#N/A</v>
          </cell>
          <cell r="AN7">
            <v>55</v>
          </cell>
          <cell r="AO7">
            <v>55</v>
          </cell>
          <cell r="AP7">
            <v>55</v>
          </cell>
          <cell r="AQ7">
            <v>1.6854629629629629E-2</v>
          </cell>
          <cell r="AR7">
            <v>1.6854629629629629E-2</v>
          </cell>
          <cell r="AS7">
            <v>1.6854629629629629E-2</v>
          </cell>
          <cell r="AT7">
            <v>1.6854629629629629E-2</v>
          </cell>
          <cell r="AU7">
            <v>1.6854629629629629E-2</v>
          </cell>
          <cell r="AV7">
            <v>1.6854629629629629E-2</v>
          </cell>
          <cell r="AW7">
            <v>1.6854629629629629E-2</v>
          </cell>
          <cell r="AX7">
            <v>1.6854629629629629E-2</v>
          </cell>
        </row>
        <row r="8">
          <cell r="D8">
            <v>1.085185185185185E-2</v>
          </cell>
          <cell r="E8">
            <v>1.7761805555555555E-2</v>
          </cell>
          <cell r="F8" t="e">
            <v>#N/A</v>
          </cell>
          <cell r="G8" t="e">
            <v>#N/A</v>
          </cell>
          <cell r="H8" t="e">
            <v>#N/A</v>
          </cell>
          <cell r="I8">
            <v>8.56</v>
          </cell>
          <cell r="J8">
            <v>7.75</v>
          </cell>
          <cell r="K8" t="e">
            <v>#N/A</v>
          </cell>
          <cell r="L8">
            <v>1.2885416666666666E-3</v>
          </cell>
          <cell r="M8">
            <v>1.113773148148148E-3</v>
          </cell>
          <cell r="N8" t="e">
            <v>#N/A</v>
          </cell>
          <cell r="O8" t="e">
            <v>#N/A</v>
          </cell>
          <cell r="P8" t="e">
            <v>#N/A</v>
          </cell>
          <cell r="Q8" t="e">
            <v>#N/A</v>
          </cell>
          <cell r="R8" t="e">
            <v>#N/A</v>
          </cell>
          <cell r="S8">
            <v>8.8585648148148156E-3</v>
          </cell>
          <cell r="T8">
            <v>6.7211805555555558E-3</v>
          </cell>
          <cell r="U8" t="e">
            <v>#N/A</v>
          </cell>
          <cell r="V8" t="e">
            <v>#N/A</v>
          </cell>
          <cell r="W8" t="e">
            <v>#N/A</v>
          </cell>
          <cell r="X8" t="e">
            <v>#N/A</v>
          </cell>
          <cell r="Y8" t="e">
            <v>#N/A</v>
          </cell>
          <cell r="Z8">
            <v>55</v>
          </cell>
          <cell r="AA8">
            <v>55</v>
          </cell>
          <cell r="AB8">
            <v>6.2500000000000003E-3</v>
          </cell>
          <cell r="AC8">
            <v>6.2500000000000003E-3</v>
          </cell>
          <cell r="AD8" t="e">
            <v>#N/A</v>
          </cell>
          <cell r="AE8" t="e">
            <v>#N/A</v>
          </cell>
          <cell r="AF8" t="e">
            <v>#N/A</v>
          </cell>
          <cell r="AG8" t="e">
            <v>#N/A</v>
          </cell>
          <cell r="AH8" t="e">
            <v>#N/A</v>
          </cell>
          <cell r="AI8">
            <v>1.6666666666666701E-2</v>
          </cell>
          <cell r="AJ8">
            <v>59</v>
          </cell>
          <cell r="AK8">
            <v>59</v>
          </cell>
          <cell r="AL8">
            <v>6.2500000000000003E-3</v>
          </cell>
          <cell r="AM8" t="e">
            <v>#N/A</v>
          </cell>
          <cell r="AN8">
            <v>55</v>
          </cell>
          <cell r="AO8">
            <v>55</v>
          </cell>
          <cell r="AP8">
            <v>55</v>
          </cell>
          <cell r="AQ8">
            <v>1.7761805555555555E-2</v>
          </cell>
          <cell r="AR8">
            <v>1.7761805555555555E-2</v>
          </cell>
          <cell r="AS8">
            <v>1.7761805555555555E-2</v>
          </cell>
          <cell r="AT8">
            <v>1.7761805555555555E-2</v>
          </cell>
          <cell r="AU8">
            <v>1.7761805555555555E-2</v>
          </cell>
          <cell r="AV8">
            <v>1.7761805555555555E-2</v>
          </cell>
          <cell r="AW8">
            <v>1.7761805555555555E-2</v>
          </cell>
          <cell r="AX8">
            <v>1.7761805555555555E-2</v>
          </cell>
        </row>
        <row r="9">
          <cell r="D9">
            <v>1.0906597222222224E-2</v>
          </cell>
          <cell r="E9">
            <v>1.7862152777777775E-2</v>
          </cell>
          <cell r="F9" t="e">
            <v>#N/A</v>
          </cell>
          <cell r="G9" t="e">
            <v>#N/A</v>
          </cell>
          <cell r="H9" t="e">
            <v>#N/A</v>
          </cell>
          <cell r="I9">
            <v>54</v>
          </cell>
          <cell r="J9">
            <v>52</v>
          </cell>
          <cell r="K9" t="e">
            <v>#N/A</v>
          </cell>
          <cell r="L9">
            <v>1.6565972222222223E-3</v>
          </cell>
          <cell r="M9">
            <v>1.1468750000000001E-3</v>
          </cell>
          <cell r="N9" t="e">
            <v>#N/A</v>
          </cell>
          <cell r="O9" t="e">
            <v>#N/A</v>
          </cell>
          <cell r="P9" t="e">
            <v>#N/A</v>
          </cell>
          <cell r="Q9" t="e">
            <v>#N/A</v>
          </cell>
          <cell r="R9" t="e">
            <v>#N/A</v>
          </cell>
          <cell r="S9">
            <v>8.8592592592592594E-3</v>
          </cell>
          <cell r="T9">
            <v>6.7340277777777771E-3</v>
          </cell>
          <cell r="U9" t="e">
            <v>#N/A</v>
          </cell>
          <cell r="V9" t="e">
            <v>#N/A</v>
          </cell>
          <cell r="W9" t="e">
            <v>#N/A</v>
          </cell>
          <cell r="X9" t="e">
            <v>#N/A</v>
          </cell>
          <cell r="Y9" t="e">
            <v>#N/A</v>
          </cell>
          <cell r="Z9">
            <v>55</v>
          </cell>
          <cell r="AA9">
            <v>55</v>
          </cell>
          <cell r="AB9">
            <v>6.2500000000000003E-3</v>
          </cell>
          <cell r="AC9">
            <v>6.2500000000000003E-3</v>
          </cell>
          <cell r="AD9" t="e">
            <v>#N/A</v>
          </cell>
          <cell r="AE9" t="e">
            <v>#N/A</v>
          </cell>
          <cell r="AF9" t="e">
            <v>#N/A</v>
          </cell>
          <cell r="AG9" t="e">
            <v>#N/A</v>
          </cell>
          <cell r="AH9" t="e">
            <v>#N/A</v>
          </cell>
          <cell r="AI9">
            <v>1.6666666666666701E-2</v>
          </cell>
          <cell r="AJ9">
            <v>59</v>
          </cell>
          <cell r="AK9">
            <v>59</v>
          </cell>
          <cell r="AL9">
            <v>6.2500000000000003E-3</v>
          </cell>
          <cell r="AM9" t="e">
            <v>#N/A</v>
          </cell>
          <cell r="AN9">
            <v>55</v>
          </cell>
          <cell r="AO9">
            <v>55</v>
          </cell>
          <cell r="AP9">
            <v>55</v>
          </cell>
          <cell r="AQ9">
            <v>1.7862152777777775E-2</v>
          </cell>
          <cell r="AR9">
            <v>1.7862152777777775E-2</v>
          </cell>
          <cell r="AS9">
            <v>1.7862152777777775E-2</v>
          </cell>
          <cell r="AT9">
            <v>1.7862152777777775E-2</v>
          </cell>
          <cell r="AU9">
            <v>1.7862152777777775E-2</v>
          </cell>
          <cell r="AV9">
            <v>1.7862152777777775E-2</v>
          </cell>
          <cell r="AW9">
            <v>1.7862152777777775E-2</v>
          </cell>
          <cell r="AX9">
            <v>1.7862152777777775E-2</v>
          </cell>
        </row>
        <row r="10">
          <cell r="D10">
            <v>1.0991550925925924E-2</v>
          </cell>
          <cell r="E10">
            <v>1.9147685185185184E-2</v>
          </cell>
          <cell r="F10" t="e">
            <v>#N/A</v>
          </cell>
          <cell r="G10" t="e">
            <v>#N/A</v>
          </cell>
          <cell r="H10" t="e">
            <v>#N/A</v>
          </cell>
          <cell r="I10">
            <v>8.3699999999999992</v>
          </cell>
          <cell r="J10">
            <v>7.2013999999999996</v>
          </cell>
          <cell r="K10" t="e">
            <v>#N/A</v>
          </cell>
          <cell r="L10">
            <v>4.1782407407407402E-3</v>
          </cell>
          <cell r="M10">
            <v>1.417824074074074E-3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>
            <v>1.2499999999999999E-2</v>
          </cell>
          <cell r="T10">
            <v>6.8796296296296288E-3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>
            <v>55</v>
          </cell>
          <cell r="AA10">
            <v>55</v>
          </cell>
          <cell r="AB10">
            <v>6.2500000000000003E-3</v>
          </cell>
          <cell r="AC10">
            <v>6.2500000000000003E-3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>
            <v>1.6666666666666701E-2</v>
          </cell>
          <cell r="AJ10">
            <v>59</v>
          </cell>
          <cell r="AK10">
            <v>59</v>
          </cell>
          <cell r="AL10">
            <v>6.2500000000000003E-3</v>
          </cell>
          <cell r="AM10" t="e">
            <v>#N/A</v>
          </cell>
          <cell r="AN10">
            <v>55</v>
          </cell>
          <cell r="AO10">
            <v>55</v>
          </cell>
          <cell r="AP10">
            <v>55</v>
          </cell>
          <cell r="AQ10">
            <v>1.9147685185185184E-2</v>
          </cell>
          <cell r="AR10">
            <v>1.9147685185185184E-2</v>
          </cell>
          <cell r="AS10">
            <v>1.9147685185185184E-2</v>
          </cell>
          <cell r="AT10">
            <v>1.9147685185185184E-2</v>
          </cell>
          <cell r="AU10">
            <v>1.9147685185185184E-2</v>
          </cell>
          <cell r="AV10">
            <v>1.9147685185185184E-2</v>
          </cell>
          <cell r="AW10">
            <v>1.9147685185185184E-2</v>
          </cell>
          <cell r="AX10">
            <v>1.9147685185185184E-2</v>
          </cell>
        </row>
        <row r="11">
          <cell r="D11">
            <v>1.1248611111111112E-2</v>
          </cell>
          <cell r="E11">
            <v>2.0072337962962962E-2</v>
          </cell>
          <cell r="F11" t="e">
            <v>#N/A</v>
          </cell>
          <cell r="G11" t="e">
            <v>#N/A</v>
          </cell>
          <cell r="H11" t="e">
            <v>#N/A</v>
          </cell>
          <cell r="I11">
            <v>8.59</v>
          </cell>
          <cell r="J11">
            <v>7.8</v>
          </cell>
          <cell r="K11" t="e">
            <v>#N/A</v>
          </cell>
          <cell r="L11">
            <v>4.1898148148148146E-3</v>
          </cell>
          <cell r="M11">
            <v>5.5555555555555558E-3</v>
          </cell>
          <cell r="N11" t="e">
            <v>#N/A</v>
          </cell>
          <cell r="O11" t="e">
            <v>#N/A</v>
          </cell>
          <cell r="P11" t="e">
            <v>#N/A</v>
          </cell>
          <cell r="Q11" t="e">
            <v>#N/A</v>
          </cell>
          <cell r="R11" t="e">
            <v>#N/A</v>
          </cell>
          <cell r="S11">
            <v>1.6666666666666701E-2</v>
          </cell>
          <cell r="T11">
            <v>7.0802083333333333E-3</v>
          </cell>
          <cell r="U11" t="e">
            <v>#N/A</v>
          </cell>
          <cell r="V11" t="e">
            <v>#N/A</v>
          </cell>
          <cell r="W11" t="e">
            <v>#N/A</v>
          </cell>
          <cell r="X11" t="e">
            <v>#N/A</v>
          </cell>
          <cell r="Y11" t="e">
            <v>#N/A</v>
          </cell>
          <cell r="Z11">
            <v>55</v>
          </cell>
          <cell r="AA11">
            <v>55</v>
          </cell>
          <cell r="AB11">
            <v>6.2500000000000003E-3</v>
          </cell>
          <cell r="AC11">
            <v>6.2500000000000003E-3</v>
          </cell>
          <cell r="AD11" t="e">
            <v>#N/A</v>
          </cell>
          <cell r="AE11" t="e">
            <v>#N/A</v>
          </cell>
          <cell r="AF11" t="e">
            <v>#N/A</v>
          </cell>
          <cell r="AG11" t="e">
            <v>#N/A</v>
          </cell>
          <cell r="AH11" t="e">
            <v>#N/A</v>
          </cell>
          <cell r="AI11">
            <v>1.6666666666666701E-2</v>
          </cell>
          <cell r="AJ11">
            <v>59</v>
          </cell>
          <cell r="AK11">
            <v>59</v>
          </cell>
          <cell r="AL11">
            <v>6.2500000000000003E-3</v>
          </cell>
          <cell r="AM11" t="e">
            <v>#N/A</v>
          </cell>
          <cell r="AN11">
            <v>55</v>
          </cell>
          <cell r="AO11">
            <v>55</v>
          </cell>
          <cell r="AP11">
            <v>55</v>
          </cell>
          <cell r="AQ11">
            <v>2.0072337962962962E-2</v>
          </cell>
          <cell r="AR11">
            <v>2.0072337962962962E-2</v>
          </cell>
          <cell r="AS11">
            <v>2.0072337962962962E-2</v>
          </cell>
          <cell r="AT11">
            <v>2.0072337962962962E-2</v>
          </cell>
          <cell r="AU11">
            <v>2.0072337962962962E-2</v>
          </cell>
          <cell r="AV11">
            <v>2.0072337962962962E-2</v>
          </cell>
          <cell r="AW11">
            <v>2.0072337962962962E-2</v>
          </cell>
          <cell r="AX11">
            <v>2.0072337962962962E-2</v>
          </cell>
        </row>
        <row r="12">
          <cell r="D12">
            <v>1.1251851851851851E-2</v>
          </cell>
          <cell r="E12">
            <v>2.1438888888888886E-2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52</v>
          </cell>
          <cell r="J12">
            <v>7.5793999999999997</v>
          </cell>
          <cell r="K12" t="e">
            <v>#N/A</v>
          </cell>
          <cell r="L12">
            <v>1.2362268518518519E-3</v>
          </cell>
          <cell r="M12">
            <v>1.0840277777777777E-3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>
            <v>1.6666666666666701E-2</v>
          </cell>
          <cell r="T12">
            <v>7.1035879629629617E-3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>
            <v>55</v>
          </cell>
          <cell r="AA12">
            <v>55</v>
          </cell>
          <cell r="AB12">
            <v>6.2500000000000003E-3</v>
          </cell>
          <cell r="AC12">
            <v>6.2500000000000003E-3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>
            <v>1.6666666666666701E-2</v>
          </cell>
          <cell r="AJ12">
            <v>59</v>
          </cell>
          <cell r="AK12">
            <v>59</v>
          </cell>
          <cell r="AL12">
            <v>6.2500000000000003E-3</v>
          </cell>
          <cell r="AM12" t="e">
            <v>#N/A</v>
          </cell>
          <cell r="AN12">
            <v>55</v>
          </cell>
          <cell r="AO12">
            <v>55</v>
          </cell>
          <cell r="AP12">
            <v>55</v>
          </cell>
          <cell r="AQ12">
            <v>2.1438888888888886E-2</v>
          </cell>
          <cell r="AR12">
            <v>2.1438888888888886E-2</v>
          </cell>
          <cell r="AS12">
            <v>2.1438888888888886E-2</v>
          </cell>
          <cell r="AT12">
            <v>2.1438888888888886E-2</v>
          </cell>
          <cell r="AU12">
            <v>2.1438888888888886E-2</v>
          </cell>
          <cell r="AV12">
            <v>2.1438888888888886E-2</v>
          </cell>
          <cell r="AW12">
            <v>2.1438888888888886E-2</v>
          </cell>
          <cell r="AX12">
            <v>2.1438888888888886E-2</v>
          </cell>
        </row>
        <row r="13">
          <cell r="D13">
            <v>1.1487615740740741E-2</v>
          </cell>
          <cell r="E13">
            <v>2.2916666666666669E-2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53</v>
          </cell>
          <cell r="J13">
            <v>7.4554</v>
          </cell>
          <cell r="K13" t="e">
            <v>#N/A</v>
          </cell>
          <cell r="L13">
            <v>1.2555555555555555E-3</v>
          </cell>
          <cell r="M13">
            <v>1.1116898148148147E-3</v>
          </cell>
          <cell r="N13" t="e">
            <v>#N/A</v>
          </cell>
          <cell r="O13" t="e">
            <v>#N/A</v>
          </cell>
          <cell r="P13" t="e">
            <v>#N/A</v>
          </cell>
          <cell r="Q13" t="e">
            <v>#N/A</v>
          </cell>
          <cell r="R13" t="e">
            <v>#N/A</v>
          </cell>
          <cell r="S13">
            <v>1.6666666666666701E-2</v>
          </cell>
          <cell r="T13">
            <v>7.1488425925925929E-3</v>
          </cell>
          <cell r="U13" t="e">
            <v>#N/A</v>
          </cell>
          <cell r="V13" t="e">
            <v>#N/A</v>
          </cell>
          <cell r="W13" t="e">
            <v>#N/A</v>
          </cell>
          <cell r="X13" t="e">
            <v>#N/A</v>
          </cell>
          <cell r="Y13" t="e">
            <v>#N/A</v>
          </cell>
          <cell r="Z13">
            <v>55</v>
          </cell>
          <cell r="AA13">
            <v>55</v>
          </cell>
          <cell r="AB13">
            <v>6.2500000000000003E-3</v>
          </cell>
          <cell r="AC13">
            <v>6.2500000000000003E-3</v>
          </cell>
          <cell r="AD13" t="e">
            <v>#N/A</v>
          </cell>
          <cell r="AE13" t="e">
            <v>#N/A</v>
          </cell>
          <cell r="AF13" t="e">
            <v>#N/A</v>
          </cell>
          <cell r="AG13" t="e">
            <v>#N/A</v>
          </cell>
          <cell r="AH13" t="e">
            <v>#N/A</v>
          </cell>
          <cell r="AI13">
            <v>1.6666666666666701E-2</v>
          </cell>
          <cell r="AJ13">
            <v>59</v>
          </cell>
          <cell r="AK13">
            <v>59</v>
          </cell>
          <cell r="AL13">
            <v>6.2500000000000003E-3</v>
          </cell>
          <cell r="AM13" t="e">
            <v>#N/A</v>
          </cell>
          <cell r="AN13">
            <v>55</v>
          </cell>
          <cell r="AO13">
            <v>55</v>
          </cell>
          <cell r="AP13">
            <v>55</v>
          </cell>
          <cell r="AQ13">
            <v>2.2916666666666669E-2</v>
          </cell>
          <cell r="AR13">
            <v>2.2916666666666669E-2</v>
          </cell>
          <cell r="AS13">
            <v>2.2916666666666669E-2</v>
          </cell>
          <cell r="AT13">
            <v>2.2916666666666669E-2</v>
          </cell>
          <cell r="AU13">
            <v>2.2916666666666669E-2</v>
          </cell>
          <cell r="AV13">
            <v>2.2916666666666669E-2</v>
          </cell>
          <cell r="AW13">
            <v>2.2916666666666669E-2</v>
          </cell>
          <cell r="AX13">
            <v>2.2916666666666669E-2</v>
          </cell>
        </row>
        <row r="14">
          <cell r="D14">
            <v>1.1676967592592591E-2</v>
          </cell>
          <cell r="E14">
            <v>2.4305555555555601E-2</v>
          </cell>
          <cell r="F14" t="e">
            <v>#N/A</v>
          </cell>
          <cell r="G14" t="e">
            <v>#N/A</v>
          </cell>
          <cell r="H14" t="e">
            <v>#N/A</v>
          </cell>
          <cell r="I14">
            <v>8.33</v>
          </cell>
          <cell r="J14">
            <v>8.15</v>
          </cell>
          <cell r="K14" t="e">
            <v>#N/A</v>
          </cell>
          <cell r="L14">
            <v>1.3737268518518519E-3</v>
          </cell>
          <cell r="M14">
            <v>1.1130787037037036E-3</v>
          </cell>
          <cell r="N14" t="e">
            <v>#N/A</v>
          </cell>
          <cell r="O14" t="e">
            <v>#N/A</v>
          </cell>
          <cell r="P14" t="e">
            <v>#N/A</v>
          </cell>
          <cell r="Q14" t="e">
            <v>#N/A</v>
          </cell>
          <cell r="R14" t="e">
            <v>#N/A</v>
          </cell>
          <cell r="S14">
            <v>1.6666666666666701E-2</v>
          </cell>
          <cell r="T14">
            <v>7.205671296296296E-3</v>
          </cell>
          <cell r="U14" t="e">
            <v>#N/A</v>
          </cell>
          <cell r="V14" t="e">
            <v>#N/A</v>
          </cell>
          <cell r="W14" t="e">
            <v>#N/A</v>
          </cell>
          <cell r="X14" t="e">
            <v>#N/A</v>
          </cell>
          <cell r="Y14" t="e">
            <v>#N/A</v>
          </cell>
          <cell r="Z14">
            <v>55</v>
          </cell>
          <cell r="AA14">
            <v>55</v>
          </cell>
          <cell r="AB14">
            <v>6.2500000000000003E-3</v>
          </cell>
          <cell r="AC14">
            <v>6.2500000000000003E-3</v>
          </cell>
          <cell r="AD14" t="e">
            <v>#N/A</v>
          </cell>
          <cell r="AE14" t="e">
            <v>#N/A</v>
          </cell>
          <cell r="AF14" t="e">
            <v>#N/A</v>
          </cell>
          <cell r="AG14" t="e">
            <v>#N/A</v>
          </cell>
          <cell r="AH14" t="e">
            <v>#N/A</v>
          </cell>
          <cell r="AI14">
            <v>1.6666666666666701E-2</v>
          </cell>
          <cell r="AJ14">
            <v>59</v>
          </cell>
          <cell r="AK14">
            <v>59</v>
          </cell>
          <cell r="AL14">
            <v>6.2500000000000003E-3</v>
          </cell>
          <cell r="AM14" t="e">
            <v>#N/A</v>
          </cell>
          <cell r="AN14">
            <v>55</v>
          </cell>
          <cell r="AO14">
            <v>55</v>
          </cell>
          <cell r="AP14">
            <v>55</v>
          </cell>
          <cell r="AQ14">
            <v>2.4305555555555601E-2</v>
          </cell>
          <cell r="AR14">
            <v>2.4305555555555601E-2</v>
          </cell>
          <cell r="AS14">
            <v>2.4305555555555601E-2</v>
          </cell>
          <cell r="AT14">
            <v>2.4305555555555601E-2</v>
          </cell>
          <cell r="AU14">
            <v>2.4305555555555601E-2</v>
          </cell>
          <cell r="AV14">
            <v>2.4305555555555601E-2</v>
          </cell>
          <cell r="AW14">
            <v>2.4305555555555601E-2</v>
          </cell>
          <cell r="AX14">
            <v>2.4305555555555601E-2</v>
          </cell>
        </row>
        <row r="15">
          <cell r="D15">
            <v>1.1974305555555556E-2</v>
          </cell>
          <cell r="E15">
            <v>2.4305555555555601E-2</v>
          </cell>
          <cell r="F15" t="e">
            <v>#N/A</v>
          </cell>
          <cell r="G15" t="e">
            <v>#N/A</v>
          </cell>
          <cell r="H15" t="e">
            <v>#N/A</v>
          </cell>
          <cell r="I15">
            <v>8.2119999999999997</v>
          </cell>
          <cell r="J15">
            <v>7.71</v>
          </cell>
          <cell r="K15" t="e">
            <v>#N/A</v>
          </cell>
          <cell r="L15">
            <v>1.5341435185185182E-3</v>
          </cell>
          <cell r="M15">
            <v>1.1267361111111111E-3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>
            <v>1.6666666666666701E-2</v>
          </cell>
          <cell r="T15">
            <v>7.2965277777777776E-3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>
            <v>55</v>
          </cell>
          <cell r="AA15">
            <v>55</v>
          </cell>
          <cell r="AB15">
            <v>6.2500000000000003E-3</v>
          </cell>
          <cell r="AC15">
            <v>6.2500000000000003E-3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>
            <v>1.6666666666666701E-2</v>
          </cell>
          <cell r="AJ15">
            <v>59</v>
          </cell>
          <cell r="AK15">
            <v>59</v>
          </cell>
          <cell r="AL15">
            <v>6.2500000000000003E-3</v>
          </cell>
          <cell r="AM15" t="e">
            <v>#N/A</v>
          </cell>
          <cell r="AN15">
            <v>55</v>
          </cell>
          <cell r="AO15">
            <v>55</v>
          </cell>
          <cell r="AP15">
            <v>55</v>
          </cell>
          <cell r="AQ15">
            <v>2.4305555555555601E-2</v>
          </cell>
          <cell r="AR15">
            <v>2.4305555555555601E-2</v>
          </cell>
          <cell r="AS15">
            <v>2.4305555555555601E-2</v>
          </cell>
          <cell r="AT15">
            <v>2.4305555555555601E-2</v>
          </cell>
          <cell r="AU15">
            <v>2.4305555555555601E-2</v>
          </cell>
          <cell r="AV15">
            <v>2.4305555555555601E-2</v>
          </cell>
          <cell r="AW15">
            <v>2.4305555555555601E-2</v>
          </cell>
          <cell r="AX15">
            <v>2.4305555555555601E-2</v>
          </cell>
        </row>
        <row r="16">
          <cell r="D16">
            <v>1.3668171296296298E-2</v>
          </cell>
          <cell r="E16">
            <v>2.4305555555555601E-2</v>
          </cell>
          <cell r="F16" t="e">
            <v>#N/A</v>
          </cell>
          <cell r="G16" t="e">
            <v>#N/A</v>
          </cell>
          <cell r="H16" t="e">
            <v>#N/A</v>
          </cell>
          <cell r="I16">
            <v>9.15</v>
          </cell>
          <cell r="J16">
            <v>7.4377000000000004</v>
          </cell>
          <cell r="K16" t="e">
            <v>#N/A</v>
          </cell>
          <cell r="L16">
            <v>4.2013888888888891E-3</v>
          </cell>
          <cell r="M16">
            <v>1.1381944444444445E-3</v>
          </cell>
          <cell r="N16" t="e">
            <v>#N/A</v>
          </cell>
          <cell r="O16" t="e">
            <v>#N/A</v>
          </cell>
          <cell r="P16" t="e">
            <v>#N/A</v>
          </cell>
          <cell r="Q16" t="e">
            <v>#N/A</v>
          </cell>
          <cell r="R16" t="e">
            <v>#N/A</v>
          </cell>
          <cell r="S16">
            <v>1.6666666666666701E-2</v>
          </cell>
          <cell r="T16">
            <v>7.3260416666666673E-3</v>
          </cell>
          <cell r="U16" t="e">
            <v>#N/A</v>
          </cell>
          <cell r="V16" t="e">
            <v>#N/A</v>
          </cell>
          <cell r="W16" t="e">
            <v>#N/A</v>
          </cell>
          <cell r="X16" t="e">
            <v>#N/A</v>
          </cell>
          <cell r="Y16" t="e">
            <v>#N/A</v>
          </cell>
          <cell r="Z16">
            <v>55</v>
          </cell>
          <cell r="AA16">
            <v>55</v>
          </cell>
          <cell r="AB16">
            <v>6.2500000000000003E-3</v>
          </cell>
          <cell r="AC16">
            <v>6.2500000000000003E-3</v>
          </cell>
          <cell r="AD16" t="e">
            <v>#N/A</v>
          </cell>
          <cell r="AE16" t="e">
            <v>#N/A</v>
          </cell>
          <cell r="AF16" t="e">
            <v>#N/A</v>
          </cell>
          <cell r="AG16" t="e">
            <v>#N/A</v>
          </cell>
          <cell r="AH16" t="e">
            <v>#N/A</v>
          </cell>
          <cell r="AI16">
            <v>1.6666666666666701E-2</v>
          </cell>
          <cell r="AJ16">
            <v>59</v>
          </cell>
          <cell r="AK16">
            <v>59</v>
          </cell>
          <cell r="AL16">
            <v>6.2500000000000003E-3</v>
          </cell>
          <cell r="AM16" t="e">
            <v>#N/A</v>
          </cell>
          <cell r="AN16">
            <v>55</v>
          </cell>
          <cell r="AO16">
            <v>55</v>
          </cell>
          <cell r="AP16">
            <v>55</v>
          </cell>
          <cell r="AQ16">
            <v>2.4305555555555601E-2</v>
          </cell>
          <cell r="AR16">
            <v>2.4305555555555601E-2</v>
          </cell>
          <cell r="AS16">
            <v>2.4305555555555601E-2</v>
          </cell>
          <cell r="AT16">
            <v>2.4305555555555601E-2</v>
          </cell>
          <cell r="AU16">
            <v>2.4305555555555601E-2</v>
          </cell>
          <cell r="AV16">
            <v>2.4305555555555601E-2</v>
          </cell>
          <cell r="AW16">
            <v>2.4305555555555601E-2</v>
          </cell>
          <cell r="AX16">
            <v>2.4305555555555601E-2</v>
          </cell>
        </row>
        <row r="17">
          <cell r="D17">
            <v>1.7361111111111112E-2</v>
          </cell>
          <cell r="E17">
            <v>2.4305555555555601E-2</v>
          </cell>
          <cell r="F17" t="e">
            <v>#N/A</v>
          </cell>
          <cell r="G17" t="e">
            <v>#N/A</v>
          </cell>
          <cell r="H17" t="e">
            <v>#N/A</v>
          </cell>
          <cell r="I17">
            <v>8.61</v>
          </cell>
          <cell r="J17">
            <v>7.85</v>
          </cell>
          <cell r="K17" t="e">
            <v>#N/A</v>
          </cell>
          <cell r="L17">
            <v>4.2129629629629626E-3</v>
          </cell>
          <cell r="M17">
            <v>1.5180555555555555E-3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>
            <v>1.6666666666666701E-2</v>
          </cell>
          <cell r="T17">
            <v>7.8059027777777788E-3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>
            <v>55</v>
          </cell>
          <cell r="AA17">
            <v>55</v>
          </cell>
          <cell r="AB17">
            <v>6.2500000000000003E-3</v>
          </cell>
          <cell r="AC17">
            <v>6.2500000000000003E-3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>
            <v>1.6666666666666701E-2</v>
          </cell>
          <cell r="AJ17">
            <v>59</v>
          </cell>
          <cell r="AK17">
            <v>59</v>
          </cell>
          <cell r="AL17">
            <v>6.2500000000000003E-3</v>
          </cell>
          <cell r="AM17" t="e">
            <v>#N/A</v>
          </cell>
          <cell r="AN17">
            <v>55</v>
          </cell>
          <cell r="AO17">
            <v>55</v>
          </cell>
          <cell r="AP17">
            <v>55</v>
          </cell>
          <cell r="AQ17">
            <v>2.4305555555555601E-2</v>
          </cell>
          <cell r="AR17">
            <v>2.4305555555555601E-2</v>
          </cell>
          <cell r="AS17">
            <v>2.4305555555555601E-2</v>
          </cell>
          <cell r="AT17">
            <v>2.4305555555555601E-2</v>
          </cell>
          <cell r="AU17">
            <v>2.4305555555555601E-2</v>
          </cell>
          <cell r="AV17">
            <v>2.4305555555555601E-2</v>
          </cell>
          <cell r="AW17">
            <v>2.4305555555555601E-2</v>
          </cell>
          <cell r="AX17">
            <v>2.4305555555555601E-2</v>
          </cell>
        </row>
        <row r="18">
          <cell r="D18">
            <v>2.4305555555555601E-2</v>
          </cell>
          <cell r="E18">
            <v>2.4305555555555601E-2</v>
          </cell>
          <cell r="F18" t="e">
            <v>#N/A</v>
          </cell>
          <cell r="G18" t="e">
            <v>#N/A</v>
          </cell>
          <cell r="H18" t="e">
            <v>#N/A</v>
          </cell>
          <cell r="I18">
            <v>8.09</v>
          </cell>
          <cell r="J18">
            <v>7.45</v>
          </cell>
          <cell r="K18" t="e">
            <v>#N/A</v>
          </cell>
          <cell r="L18">
            <v>6.2500000000000003E-3</v>
          </cell>
          <cell r="M18">
            <v>6.2500000000000003E-3</v>
          </cell>
          <cell r="N18" t="e">
            <v>#N/A</v>
          </cell>
          <cell r="O18" t="e">
            <v>#N/A</v>
          </cell>
          <cell r="P18" t="e">
            <v>#N/A</v>
          </cell>
          <cell r="Q18" t="e">
            <v>#N/A</v>
          </cell>
          <cell r="R18" t="e">
            <v>#N/A</v>
          </cell>
          <cell r="S18">
            <v>1.6666666666666701E-2</v>
          </cell>
          <cell r="T18">
            <v>8.0991898148148143E-3</v>
          </cell>
          <cell r="U18" t="e">
            <v>#N/A</v>
          </cell>
          <cell r="V18" t="e">
            <v>#N/A</v>
          </cell>
          <cell r="W18" t="e">
            <v>#N/A</v>
          </cell>
          <cell r="X18" t="e">
            <v>#N/A</v>
          </cell>
          <cell r="Y18" t="e">
            <v>#N/A</v>
          </cell>
          <cell r="Z18">
            <v>55</v>
          </cell>
          <cell r="AA18">
            <v>55</v>
          </cell>
          <cell r="AB18">
            <v>6.2500000000000003E-3</v>
          </cell>
          <cell r="AC18">
            <v>6.2500000000000003E-3</v>
          </cell>
          <cell r="AD18" t="e">
            <v>#N/A</v>
          </cell>
          <cell r="AE18" t="e">
            <v>#N/A</v>
          </cell>
          <cell r="AF18" t="e">
            <v>#N/A</v>
          </cell>
          <cell r="AG18" t="e">
            <v>#N/A</v>
          </cell>
          <cell r="AH18" t="e">
            <v>#N/A</v>
          </cell>
          <cell r="AI18">
            <v>1.6666666666666701E-2</v>
          </cell>
          <cell r="AJ18">
            <v>59</v>
          </cell>
          <cell r="AK18">
            <v>59</v>
          </cell>
          <cell r="AL18">
            <v>6.2500000000000003E-3</v>
          </cell>
          <cell r="AM18" t="e">
            <v>#N/A</v>
          </cell>
          <cell r="AN18">
            <v>55</v>
          </cell>
          <cell r="AO18">
            <v>55</v>
          </cell>
          <cell r="AP18">
            <v>55</v>
          </cell>
          <cell r="AQ18">
            <v>2.4305555555555601E-2</v>
          </cell>
          <cell r="AR18">
            <v>2.4305555555555601E-2</v>
          </cell>
          <cell r="AS18">
            <v>2.4305555555555601E-2</v>
          </cell>
          <cell r="AT18">
            <v>2.4305555555555601E-2</v>
          </cell>
          <cell r="AU18">
            <v>2.4305555555555601E-2</v>
          </cell>
          <cell r="AV18">
            <v>2.4305555555555601E-2</v>
          </cell>
          <cell r="AW18">
            <v>2.4305555555555601E-2</v>
          </cell>
          <cell r="AX18">
            <v>2.4305555555555601E-2</v>
          </cell>
        </row>
        <row r="19">
          <cell r="D19">
            <v>2.4305555555555601E-2</v>
          </cell>
          <cell r="E19">
            <v>2.4305555555555601E-2</v>
          </cell>
          <cell r="F19" t="e">
            <v>#N/A</v>
          </cell>
          <cell r="G19" t="e">
            <v>#N/A</v>
          </cell>
          <cell r="H19" t="e">
            <v>#N/A</v>
          </cell>
          <cell r="I19">
            <v>8.2200000000000006</v>
          </cell>
          <cell r="J19">
            <v>7.4537000000000004</v>
          </cell>
          <cell r="K19" t="e">
            <v>#N/A</v>
          </cell>
          <cell r="L19">
            <v>6.2500000000000003E-3</v>
          </cell>
          <cell r="M19">
            <v>6.2500000000000003E-3</v>
          </cell>
          <cell r="N19" t="e">
            <v>#N/A</v>
          </cell>
          <cell r="O19" t="e">
            <v>#N/A</v>
          </cell>
          <cell r="P19" t="e">
            <v>#N/A</v>
          </cell>
          <cell r="Q19" t="e">
            <v>#N/A</v>
          </cell>
          <cell r="R19" t="e">
            <v>#N/A</v>
          </cell>
          <cell r="S19">
            <v>1.6666666666666701E-2</v>
          </cell>
          <cell r="T19">
            <v>8.430439814814816E-3</v>
          </cell>
          <cell r="U19" t="e">
            <v>#N/A</v>
          </cell>
          <cell r="V19" t="e">
            <v>#N/A</v>
          </cell>
          <cell r="W19" t="e">
            <v>#N/A</v>
          </cell>
          <cell r="X19" t="e">
            <v>#N/A</v>
          </cell>
          <cell r="Y19" t="e">
            <v>#N/A</v>
          </cell>
          <cell r="Z19">
            <v>55</v>
          </cell>
          <cell r="AA19">
            <v>55</v>
          </cell>
          <cell r="AB19">
            <v>6.2500000000000003E-3</v>
          </cell>
          <cell r="AC19">
            <v>6.2500000000000003E-3</v>
          </cell>
          <cell r="AD19" t="e">
            <v>#N/A</v>
          </cell>
          <cell r="AE19" t="e">
            <v>#N/A</v>
          </cell>
          <cell r="AF19" t="e">
            <v>#N/A</v>
          </cell>
          <cell r="AG19" t="e">
            <v>#N/A</v>
          </cell>
          <cell r="AH19" t="e">
            <v>#N/A</v>
          </cell>
          <cell r="AI19">
            <v>1.6666666666666701E-2</v>
          </cell>
          <cell r="AJ19">
            <v>59</v>
          </cell>
          <cell r="AK19">
            <v>59</v>
          </cell>
          <cell r="AL19">
            <v>6.2500000000000003E-3</v>
          </cell>
          <cell r="AM19" t="e">
            <v>#N/A</v>
          </cell>
          <cell r="AN19">
            <v>55</v>
          </cell>
          <cell r="AO19">
            <v>55</v>
          </cell>
          <cell r="AP19">
            <v>55</v>
          </cell>
          <cell r="AQ19">
            <v>2.4305555555555601E-2</v>
          </cell>
          <cell r="AR19">
            <v>2.4305555555555601E-2</v>
          </cell>
          <cell r="AS19">
            <v>2.4305555555555601E-2</v>
          </cell>
          <cell r="AT19">
            <v>2.4305555555555601E-2</v>
          </cell>
          <cell r="AU19">
            <v>2.4305555555555601E-2</v>
          </cell>
          <cell r="AV19">
            <v>2.4305555555555601E-2</v>
          </cell>
          <cell r="AW19">
            <v>2.4305555555555601E-2</v>
          </cell>
          <cell r="AX19">
            <v>2.4305555555555601E-2</v>
          </cell>
        </row>
        <row r="20">
          <cell r="D20">
            <v>2.4305555555555601E-2</v>
          </cell>
          <cell r="E20">
            <v>2.4305555555555601E-2</v>
          </cell>
          <cell r="F20" t="e">
            <v>#N/A</v>
          </cell>
          <cell r="G20" t="e">
            <v>#N/A</v>
          </cell>
          <cell r="H20" t="e">
            <v>#N/A</v>
          </cell>
          <cell r="I20">
            <v>8.23</v>
          </cell>
          <cell r="J20">
            <v>7.87</v>
          </cell>
          <cell r="K20" t="e">
            <v>#N/A</v>
          </cell>
          <cell r="L20">
            <v>1.118287037037037E-3</v>
          </cell>
          <cell r="M20">
            <v>1.0376157407407406E-3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>
            <v>1.6666666666666701E-2</v>
          </cell>
          <cell r="T20">
            <v>1.0416666666666666E-2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>
            <v>55</v>
          </cell>
          <cell r="AA20">
            <v>55</v>
          </cell>
          <cell r="AB20">
            <v>6.2500000000000003E-3</v>
          </cell>
          <cell r="AC20">
            <v>6.2500000000000003E-3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>
            <v>1.6666666666666701E-2</v>
          </cell>
          <cell r="AJ20">
            <v>59</v>
          </cell>
          <cell r="AK20">
            <v>59</v>
          </cell>
          <cell r="AL20">
            <v>6.2500000000000003E-3</v>
          </cell>
          <cell r="AM20" t="e">
            <v>#N/A</v>
          </cell>
          <cell r="AN20">
            <v>55</v>
          </cell>
          <cell r="AO20">
            <v>55</v>
          </cell>
          <cell r="AP20">
            <v>55</v>
          </cell>
          <cell r="AQ20">
            <v>2.4305555555555601E-2</v>
          </cell>
          <cell r="AR20">
            <v>2.4305555555555601E-2</v>
          </cell>
          <cell r="AS20">
            <v>2.4305555555555601E-2</v>
          </cell>
          <cell r="AT20">
            <v>2.4305555555555601E-2</v>
          </cell>
          <cell r="AU20">
            <v>2.4305555555555601E-2</v>
          </cell>
          <cell r="AV20">
            <v>2.4305555555555601E-2</v>
          </cell>
          <cell r="AW20">
            <v>2.4305555555555601E-2</v>
          </cell>
          <cell r="AX20">
            <v>2.4305555555555601E-2</v>
          </cell>
        </row>
        <row r="21">
          <cell r="D21">
            <v>2.4305555555555601E-2</v>
          </cell>
          <cell r="E21">
            <v>2.4305555555555601E-2</v>
          </cell>
          <cell r="F21" t="e">
            <v>#N/A</v>
          </cell>
          <cell r="G21" t="e">
            <v>#N/A</v>
          </cell>
          <cell r="H21" t="e">
            <v>#N/A</v>
          </cell>
          <cell r="I21">
            <v>8.1199999999999992</v>
          </cell>
          <cell r="J21">
            <v>51</v>
          </cell>
          <cell r="K21" t="e">
            <v>#N/A</v>
          </cell>
          <cell r="L21">
            <v>1.1368055555555556E-3</v>
          </cell>
          <cell r="M21">
            <v>1.0467592592592592E-3</v>
          </cell>
          <cell r="N21" t="e">
            <v>#N/A</v>
          </cell>
          <cell r="O21" t="e">
            <v>#N/A</v>
          </cell>
          <cell r="P21" t="e">
            <v>#N/A</v>
          </cell>
          <cell r="Q21" t="e">
            <v>#N/A</v>
          </cell>
          <cell r="R21" t="e">
            <v>#N/A</v>
          </cell>
          <cell r="S21">
            <v>1.6666666666666701E-2</v>
          </cell>
          <cell r="T21">
            <v>1.6666666666666701E-2</v>
          </cell>
          <cell r="U21" t="e">
            <v>#N/A</v>
          </cell>
          <cell r="V21" t="e">
            <v>#N/A</v>
          </cell>
          <cell r="W21" t="e">
            <v>#N/A</v>
          </cell>
          <cell r="X21" t="e">
            <v>#N/A</v>
          </cell>
          <cell r="Y21" t="e">
            <v>#N/A</v>
          </cell>
          <cell r="Z21">
            <v>55</v>
          </cell>
          <cell r="AA21">
            <v>55</v>
          </cell>
          <cell r="AB21">
            <v>6.2500000000000003E-3</v>
          </cell>
          <cell r="AC21">
            <v>6.2500000000000003E-3</v>
          </cell>
          <cell r="AD21" t="e">
            <v>#N/A</v>
          </cell>
          <cell r="AE21" t="e">
            <v>#N/A</v>
          </cell>
          <cell r="AF21" t="e">
            <v>#N/A</v>
          </cell>
          <cell r="AG21" t="e">
            <v>#N/A</v>
          </cell>
          <cell r="AH21" t="e">
            <v>#N/A</v>
          </cell>
          <cell r="AI21">
            <v>1.6666666666666701E-2</v>
          </cell>
          <cell r="AJ21">
            <v>59</v>
          </cell>
          <cell r="AK21">
            <v>59</v>
          </cell>
          <cell r="AL21">
            <v>6.2500000000000003E-3</v>
          </cell>
          <cell r="AM21" t="e">
            <v>#N/A</v>
          </cell>
          <cell r="AN21">
            <v>55</v>
          </cell>
          <cell r="AO21">
            <v>55</v>
          </cell>
          <cell r="AP21">
            <v>55</v>
          </cell>
          <cell r="AQ21">
            <v>2.4305555555555601E-2</v>
          </cell>
          <cell r="AR21">
            <v>2.4305555555555601E-2</v>
          </cell>
          <cell r="AS21">
            <v>2.4305555555555601E-2</v>
          </cell>
          <cell r="AT21">
            <v>2.4305555555555601E-2</v>
          </cell>
          <cell r="AU21">
            <v>2.4305555555555601E-2</v>
          </cell>
          <cell r="AV21">
            <v>2.4305555555555601E-2</v>
          </cell>
          <cell r="AW21">
            <v>2.4305555555555601E-2</v>
          </cell>
          <cell r="AX21">
            <v>2.4305555555555601E-2</v>
          </cell>
        </row>
        <row r="22">
          <cell r="D22">
            <v>2.4305555555555601E-2</v>
          </cell>
          <cell r="E22">
            <v>2.4305555555555601E-2</v>
          </cell>
          <cell r="F22" t="e">
            <v>#N/A</v>
          </cell>
          <cell r="G22" t="e">
            <v>#N/A</v>
          </cell>
          <cell r="H22" t="e">
            <v>#N/A</v>
          </cell>
          <cell r="I22">
            <v>50</v>
          </cell>
          <cell r="J22">
            <v>8.02</v>
          </cell>
          <cell r="K22" t="e">
            <v>#N/A</v>
          </cell>
          <cell r="L22">
            <v>1.1374999999999998E-3</v>
          </cell>
          <cell r="M22">
            <v>1.0567129629629631E-3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>
            <v>1.6666666666666701E-2</v>
          </cell>
          <cell r="T22">
            <v>1.6666666666666701E-2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>
            <v>55</v>
          </cell>
          <cell r="AA22">
            <v>55</v>
          </cell>
          <cell r="AB22">
            <v>6.2500000000000003E-3</v>
          </cell>
          <cell r="AC22">
            <v>6.2500000000000003E-3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>
            <v>1.6666666666666701E-2</v>
          </cell>
          <cell r="AJ22">
            <v>59</v>
          </cell>
          <cell r="AK22">
            <v>59</v>
          </cell>
          <cell r="AL22">
            <v>6.2500000000000003E-3</v>
          </cell>
          <cell r="AM22" t="e">
            <v>#N/A</v>
          </cell>
          <cell r="AN22">
            <v>55</v>
          </cell>
          <cell r="AO22">
            <v>55</v>
          </cell>
          <cell r="AP22">
            <v>55</v>
          </cell>
          <cell r="AQ22">
            <v>2.4305555555555601E-2</v>
          </cell>
          <cell r="AR22">
            <v>2.4305555555555601E-2</v>
          </cell>
          <cell r="AS22">
            <v>2.4305555555555601E-2</v>
          </cell>
          <cell r="AT22">
            <v>2.4305555555555601E-2</v>
          </cell>
          <cell r="AU22">
            <v>2.4305555555555601E-2</v>
          </cell>
          <cell r="AV22">
            <v>2.4305555555555601E-2</v>
          </cell>
          <cell r="AW22">
            <v>2.4305555555555601E-2</v>
          </cell>
          <cell r="AX22">
            <v>2.4305555555555601E-2</v>
          </cell>
        </row>
        <row r="23">
          <cell r="D23">
            <v>2.4305555555555601E-2</v>
          </cell>
          <cell r="E23">
            <v>2.4305555555555601E-2</v>
          </cell>
          <cell r="F23" t="e">
            <v>#N/A</v>
          </cell>
          <cell r="G23" t="e">
            <v>#N/A</v>
          </cell>
          <cell r="H23" t="e">
            <v>#N/A</v>
          </cell>
          <cell r="I23">
            <v>8.06</v>
          </cell>
          <cell r="J23">
            <v>8.07</v>
          </cell>
          <cell r="K23" t="e">
            <v>#N/A</v>
          </cell>
          <cell r="L23">
            <v>1.1851851851851852E-3</v>
          </cell>
          <cell r="M23">
            <v>1.0609953703703703E-3</v>
          </cell>
          <cell r="N23" t="e">
            <v>#N/A</v>
          </cell>
          <cell r="O23" t="e">
            <v>#N/A</v>
          </cell>
          <cell r="P23" t="e">
            <v>#N/A</v>
          </cell>
          <cell r="Q23" t="e">
            <v>#N/A</v>
          </cell>
          <cell r="R23" t="e">
            <v>#N/A</v>
          </cell>
          <cell r="S23">
            <v>1.6666666666666701E-2</v>
          </cell>
          <cell r="T23">
            <v>1.6666666666666701E-2</v>
          </cell>
          <cell r="U23" t="e">
            <v>#N/A</v>
          </cell>
          <cell r="V23" t="e">
            <v>#N/A</v>
          </cell>
          <cell r="W23" t="e">
            <v>#N/A</v>
          </cell>
          <cell r="X23" t="e">
            <v>#N/A</v>
          </cell>
          <cell r="Y23" t="e">
            <v>#N/A</v>
          </cell>
          <cell r="Z23">
            <v>55</v>
          </cell>
          <cell r="AA23">
            <v>55</v>
          </cell>
          <cell r="AB23">
            <v>6.2500000000000003E-3</v>
          </cell>
          <cell r="AC23">
            <v>6.2500000000000003E-3</v>
          </cell>
          <cell r="AD23" t="e">
            <v>#N/A</v>
          </cell>
          <cell r="AE23" t="e">
            <v>#N/A</v>
          </cell>
          <cell r="AF23" t="e">
            <v>#N/A</v>
          </cell>
          <cell r="AG23" t="e">
            <v>#N/A</v>
          </cell>
          <cell r="AH23" t="e">
            <v>#N/A</v>
          </cell>
          <cell r="AI23">
            <v>1.6666666666666701E-2</v>
          </cell>
          <cell r="AJ23">
            <v>59</v>
          </cell>
          <cell r="AK23">
            <v>59</v>
          </cell>
          <cell r="AL23">
            <v>6.2500000000000003E-3</v>
          </cell>
          <cell r="AM23" t="e">
            <v>#N/A</v>
          </cell>
          <cell r="AN23">
            <v>55</v>
          </cell>
          <cell r="AO23">
            <v>55</v>
          </cell>
          <cell r="AP23">
            <v>55</v>
          </cell>
          <cell r="AQ23">
            <v>2.4305555555555601E-2</v>
          </cell>
          <cell r="AR23">
            <v>2.4305555555555601E-2</v>
          </cell>
          <cell r="AS23">
            <v>2.4305555555555601E-2</v>
          </cell>
          <cell r="AT23">
            <v>2.4305555555555601E-2</v>
          </cell>
          <cell r="AU23">
            <v>2.4305555555555601E-2</v>
          </cell>
          <cell r="AV23">
            <v>2.4305555555555601E-2</v>
          </cell>
          <cell r="AW23">
            <v>2.4305555555555601E-2</v>
          </cell>
          <cell r="AX23">
            <v>2.4305555555555601E-2</v>
          </cell>
        </row>
        <row r="24">
          <cell r="D24">
            <v>2.4305555555555601E-2</v>
          </cell>
          <cell r="E24">
            <v>2.4305555555555601E-2</v>
          </cell>
          <cell r="F24" t="e">
            <v>#N/A</v>
          </cell>
          <cell r="G24" t="e">
            <v>#N/A</v>
          </cell>
          <cell r="H24" t="e">
            <v>#N/A</v>
          </cell>
          <cell r="I24">
            <v>48</v>
          </cell>
          <cell r="J24">
            <v>7.67</v>
          </cell>
          <cell r="K24" t="e">
            <v>#N/A</v>
          </cell>
          <cell r="L24">
            <v>1.2108796296296295E-3</v>
          </cell>
          <cell r="M24">
            <v>1.0975694444444444E-3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>
            <v>1.6666666666666701E-2</v>
          </cell>
          <cell r="T24">
            <v>1.6666666666666701E-2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>
            <v>55</v>
          </cell>
          <cell r="AA24">
            <v>55</v>
          </cell>
          <cell r="AB24">
            <v>6.2500000000000003E-3</v>
          </cell>
          <cell r="AC24">
            <v>6.2500000000000003E-3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>
            <v>1.6666666666666701E-2</v>
          </cell>
          <cell r="AJ24">
            <v>59</v>
          </cell>
          <cell r="AK24">
            <v>59</v>
          </cell>
          <cell r="AL24">
            <v>6.2500000000000003E-3</v>
          </cell>
          <cell r="AM24" t="e">
            <v>#N/A</v>
          </cell>
          <cell r="AN24">
            <v>55</v>
          </cell>
          <cell r="AO24">
            <v>55</v>
          </cell>
          <cell r="AP24">
            <v>55</v>
          </cell>
          <cell r="AQ24">
            <v>2.4305555555555601E-2</v>
          </cell>
          <cell r="AR24">
            <v>2.4305555555555601E-2</v>
          </cell>
          <cell r="AS24">
            <v>2.4305555555555601E-2</v>
          </cell>
          <cell r="AT24">
            <v>2.4305555555555601E-2</v>
          </cell>
          <cell r="AU24">
            <v>2.4305555555555601E-2</v>
          </cell>
          <cell r="AV24">
            <v>2.4305555555555601E-2</v>
          </cell>
          <cell r="AW24">
            <v>2.4305555555555601E-2</v>
          </cell>
          <cell r="AX24">
            <v>2.4305555555555601E-2</v>
          </cell>
        </row>
        <row r="25">
          <cell r="D25">
            <v>2.4305555555555601E-2</v>
          </cell>
          <cell r="E25">
            <v>2.4305555555555601E-2</v>
          </cell>
          <cell r="F25" t="e">
            <v>#N/A</v>
          </cell>
          <cell r="G25" t="e">
            <v>#N/A</v>
          </cell>
          <cell r="H25" t="e">
            <v>#N/A</v>
          </cell>
          <cell r="I25">
            <v>8</v>
          </cell>
          <cell r="J25">
            <v>7.17</v>
          </cell>
          <cell r="K25" t="e">
            <v>#N/A</v>
          </cell>
          <cell r="L25">
            <v>1.2178240740740741E-3</v>
          </cell>
          <cell r="M25">
            <v>6.2500000000000003E-3</v>
          </cell>
          <cell r="N25" t="e">
            <v>#N/A</v>
          </cell>
          <cell r="O25" t="e">
            <v>#N/A</v>
          </cell>
          <cell r="P25" t="e">
            <v>#N/A</v>
          </cell>
          <cell r="Q25" t="e">
            <v>#N/A</v>
          </cell>
          <cell r="R25" t="e">
            <v>#N/A</v>
          </cell>
          <cell r="S25">
            <v>1.6666666666666701E-2</v>
          </cell>
          <cell r="T25">
            <v>1.6666666666666701E-2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>
            <v>55</v>
          </cell>
          <cell r="AA25">
            <v>55</v>
          </cell>
          <cell r="AB25">
            <v>6.2500000000000003E-3</v>
          </cell>
          <cell r="AC25">
            <v>6.2500000000000003E-3</v>
          </cell>
          <cell r="AD25" t="e">
            <v>#N/A</v>
          </cell>
          <cell r="AE25" t="e">
            <v>#N/A</v>
          </cell>
          <cell r="AF25" t="e">
            <v>#N/A</v>
          </cell>
          <cell r="AG25" t="e">
            <v>#N/A</v>
          </cell>
          <cell r="AH25" t="e">
            <v>#N/A</v>
          </cell>
          <cell r="AI25">
            <v>1.6666666666666701E-2</v>
          </cell>
          <cell r="AJ25">
            <v>59</v>
          </cell>
          <cell r="AK25">
            <v>59</v>
          </cell>
          <cell r="AL25">
            <v>6.2500000000000003E-3</v>
          </cell>
          <cell r="AM25" t="e">
            <v>#N/A</v>
          </cell>
          <cell r="AN25">
            <v>55</v>
          </cell>
          <cell r="AO25">
            <v>55</v>
          </cell>
          <cell r="AP25">
            <v>55</v>
          </cell>
          <cell r="AQ25">
            <v>2.4305555555555601E-2</v>
          </cell>
          <cell r="AR25">
            <v>2.4305555555555601E-2</v>
          </cell>
          <cell r="AS25">
            <v>2.4305555555555601E-2</v>
          </cell>
          <cell r="AT25">
            <v>2.4305555555555601E-2</v>
          </cell>
          <cell r="AU25">
            <v>2.4305555555555601E-2</v>
          </cell>
          <cell r="AV25">
            <v>2.4305555555555601E-2</v>
          </cell>
          <cell r="AW25">
            <v>2.4305555555555601E-2</v>
          </cell>
          <cell r="AX25">
            <v>2.4305555555555601E-2</v>
          </cell>
        </row>
        <row r="26">
          <cell r="D26">
            <v>2.4305555555555601E-2</v>
          </cell>
          <cell r="E26">
            <v>2.4305555555555601E-2</v>
          </cell>
          <cell r="F26" t="e">
            <v>#N/A</v>
          </cell>
          <cell r="G26" t="e">
            <v>#N/A</v>
          </cell>
          <cell r="H26" t="e">
            <v>#N/A</v>
          </cell>
          <cell r="I26">
            <v>8.58</v>
          </cell>
          <cell r="J26">
            <v>7.4589999999999996</v>
          </cell>
          <cell r="K26" t="e">
            <v>#N/A</v>
          </cell>
          <cell r="L26">
            <v>1.2280092592592592E-3</v>
          </cell>
          <cell r="M26">
            <v>6.2500000000000003E-3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>
            <v>1.6666666666666701E-2</v>
          </cell>
          <cell r="T26">
            <v>1.6666666666666701E-2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>
            <v>55</v>
          </cell>
          <cell r="AA26">
            <v>55</v>
          </cell>
          <cell r="AB26">
            <v>6.2500000000000003E-3</v>
          </cell>
          <cell r="AC26">
            <v>6.2500000000000003E-3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>
            <v>1.6666666666666701E-2</v>
          </cell>
          <cell r="AJ26">
            <v>59</v>
          </cell>
          <cell r="AK26">
            <v>59</v>
          </cell>
          <cell r="AL26">
            <v>6.2500000000000003E-3</v>
          </cell>
          <cell r="AM26" t="e">
            <v>#N/A</v>
          </cell>
          <cell r="AN26">
            <v>55</v>
          </cell>
          <cell r="AO26">
            <v>55</v>
          </cell>
          <cell r="AP26">
            <v>55</v>
          </cell>
          <cell r="AQ26">
            <v>2.4305555555555601E-2</v>
          </cell>
          <cell r="AR26">
            <v>2.4305555555555601E-2</v>
          </cell>
          <cell r="AS26">
            <v>2.4305555555555601E-2</v>
          </cell>
          <cell r="AT26">
            <v>2.4305555555555601E-2</v>
          </cell>
          <cell r="AU26">
            <v>2.4305555555555601E-2</v>
          </cell>
          <cell r="AV26">
            <v>2.4305555555555601E-2</v>
          </cell>
          <cell r="AW26">
            <v>2.4305555555555601E-2</v>
          </cell>
          <cell r="AX26">
            <v>2.4305555555555601E-2</v>
          </cell>
        </row>
        <row r="27">
          <cell r="D27">
            <v>2.4305555555555601E-2</v>
          </cell>
          <cell r="E27">
            <v>2.4305555555555601E-2</v>
          </cell>
          <cell r="F27" t="e">
            <v>#N/A</v>
          </cell>
          <cell r="G27" t="e">
            <v>#N/A</v>
          </cell>
          <cell r="H27" t="e">
            <v>#N/A</v>
          </cell>
          <cell r="I27">
            <v>49</v>
          </cell>
          <cell r="J27">
            <v>7.62</v>
          </cell>
          <cell r="K27" t="e">
            <v>#N/A</v>
          </cell>
          <cell r="L27">
            <v>1.261574074074074E-3</v>
          </cell>
          <cell r="M27">
            <v>6.2500000000000003E-3</v>
          </cell>
          <cell r="N27" t="e">
            <v>#N/A</v>
          </cell>
          <cell r="O27" t="e">
            <v>#N/A</v>
          </cell>
          <cell r="P27" t="e">
            <v>#N/A</v>
          </cell>
          <cell r="Q27" t="e">
            <v>#N/A</v>
          </cell>
          <cell r="R27" t="e">
            <v>#N/A</v>
          </cell>
          <cell r="S27">
            <v>1.6666666666666701E-2</v>
          </cell>
          <cell r="T27">
            <v>1.6666666666666701E-2</v>
          </cell>
          <cell r="U27" t="e">
            <v>#N/A</v>
          </cell>
          <cell r="V27" t="e">
            <v>#N/A</v>
          </cell>
          <cell r="W27" t="e">
            <v>#N/A</v>
          </cell>
          <cell r="X27" t="e">
            <v>#N/A</v>
          </cell>
          <cell r="Y27" t="e">
            <v>#N/A</v>
          </cell>
          <cell r="Z27">
            <v>55</v>
          </cell>
          <cell r="AA27">
            <v>55</v>
          </cell>
          <cell r="AB27">
            <v>6.2500000000000003E-3</v>
          </cell>
          <cell r="AC27">
            <v>6.2500000000000003E-3</v>
          </cell>
          <cell r="AD27" t="e">
            <v>#N/A</v>
          </cell>
          <cell r="AE27" t="e">
            <v>#N/A</v>
          </cell>
          <cell r="AF27" t="e">
            <v>#N/A</v>
          </cell>
          <cell r="AG27" t="e">
            <v>#N/A</v>
          </cell>
          <cell r="AH27" t="e">
            <v>#N/A</v>
          </cell>
          <cell r="AI27">
            <v>1.6666666666666701E-2</v>
          </cell>
          <cell r="AJ27">
            <v>59</v>
          </cell>
          <cell r="AK27">
            <v>59</v>
          </cell>
          <cell r="AL27">
            <v>6.2500000000000003E-3</v>
          </cell>
          <cell r="AM27" t="e">
            <v>#N/A</v>
          </cell>
          <cell r="AN27">
            <v>55</v>
          </cell>
          <cell r="AO27">
            <v>55</v>
          </cell>
          <cell r="AP27">
            <v>55</v>
          </cell>
          <cell r="AQ27">
            <v>2.4305555555555601E-2</v>
          </cell>
          <cell r="AR27">
            <v>2.4305555555555601E-2</v>
          </cell>
          <cell r="AS27">
            <v>2.4305555555555601E-2</v>
          </cell>
          <cell r="AT27">
            <v>2.4305555555555601E-2</v>
          </cell>
          <cell r="AU27">
            <v>2.4305555555555601E-2</v>
          </cell>
          <cell r="AV27">
            <v>2.4305555555555601E-2</v>
          </cell>
          <cell r="AW27">
            <v>2.4305555555555601E-2</v>
          </cell>
          <cell r="AX27">
            <v>2.4305555555555601E-2</v>
          </cell>
        </row>
        <row r="28">
          <cell r="D28">
            <v>2.4305555555555601E-2</v>
          </cell>
          <cell r="E28">
            <v>2.4305555555555601E-2</v>
          </cell>
          <cell r="F28" t="e">
            <v>#N/A</v>
          </cell>
          <cell r="G28" t="e">
            <v>#N/A</v>
          </cell>
          <cell r="H28" t="e">
            <v>#N/A</v>
          </cell>
          <cell r="I28">
            <v>55</v>
          </cell>
          <cell r="J28">
            <v>7.21</v>
          </cell>
          <cell r="K28" t="e">
            <v>#N/A</v>
          </cell>
          <cell r="L28">
            <v>6.2500000000000003E-3</v>
          </cell>
          <cell r="M28">
            <v>1.0396990740740742E-3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>
            <v>1.6666666666666701E-2</v>
          </cell>
          <cell r="T28">
            <v>1.6666666666666701E-2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>
            <v>55</v>
          </cell>
          <cell r="AA28">
            <v>55</v>
          </cell>
          <cell r="AB28">
            <v>6.2500000000000003E-3</v>
          </cell>
          <cell r="AC28">
            <v>6.2500000000000003E-3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>
            <v>1.6666666666666701E-2</v>
          </cell>
          <cell r="AJ28">
            <v>59</v>
          </cell>
          <cell r="AK28">
            <v>59</v>
          </cell>
          <cell r="AL28">
            <v>6.2500000000000003E-3</v>
          </cell>
          <cell r="AM28" t="e">
            <v>#N/A</v>
          </cell>
          <cell r="AN28">
            <v>55</v>
          </cell>
          <cell r="AO28">
            <v>55</v>
          </cell>
          <cell r="AP28">
            <v>55</v>
          </cell>
          <cell r="AQ28">
            <v>2.4305555555555601E-2</v>
          </cell>
          <cell r="AR28">
            <v>2.4305555555555601E-2</v>
          </cell>
          <cell r="AS28">
            <v>2.4305555555555601E-2</v>
          </cell>
          <cell r="AT28">
            <v>2.4305555555555601E-2</v>
          </cell>
          <cell r="AU28">
            <v>2.4305555555555601E-2</v>
          </cell>
          <cell r="AV28">
            <v>2.4305555555555601E-2</v>
          </cell>
          <cell r="AW28">
            <v>2.4305555555555601E-2</v>
          </cell>
          <cell r="AX28">
            <v>2.4305555555555601E-2</v>
          </cell>
        </row>
        <row r="29">
          <cell r="D29">
            <v>2.4305555555555601E-2</v>
          </cell>
          <cell r="E29">
            <v>2.4305555555555601E-2</v>
          </cell>
          <cell r="F29" t="e">
            <v>#N/A</v>
          </cell>
          <cell r="G29" t="e">
            <v>#N/A</v>
          </cell>
          <cell r="H29" t="e">
            <v>#N/A</v>
          </cell>
          <cell r="I29">
            <v>9.18</v>
          </cell>
          <cell r="J29">
            <v>7.64</v>
          </cell>
          <cell r="K29" t="e">
            <v>#N/A</v>
          </cell>
          <cell r="L29">
            <v>6.2500000000000003E-3</v>
          </cell>
          <cell r="M29">
            <v>1.0662037037037038E-3</v>
          </cell>
          <cell r="N29" t="e">
            <v>#N/A</v>
          </cell>
          <cell r="O29" t="e">
            <v>#N/A</v>
          </cell>
          <cell r="P29" t="e">
            <v>#N/A</v>
          </cell>
          <cell r="Q29" t="e">
            <v>#N/A</v>
          </cell>
          <cell r="R29" t="e">
            <v>#N/A</v>
          </cell>
          <cell r="S29">
            <v>1.6666666666666701E-2</v>
          </cell>
          <cell r="T29">
            <v>1.6666666666666701E-2</v>
          </cell>
          <cell r="U29" t="e">
            <v>#N/A</v>
          </cell>
          <cell r="V29" t="e">
            <v>#N/A</v>
          </cell>
          <cell r="W29" t="e">
            <v>#N/A</v>
          </cell>
          <cell r="X29" t="e">
            <v>#N/A</v>
          </cell>
          <cell r="Y29" t="e">
            <v>#N/A</v>
          </cell>
          <cell r="Z29">
            <v>55</v>
          </cell>
          <cell r="AA29">
            <v>55</v>
          </cell>
          <cell r="AB29">
            <v>6.2500000000000003E-3</v>
          </cell>
          <cell r="AC29">
            <v>6.2500000000000003E-3</v>
          </cell>
          <cell r="AD29" t="e">
            <v>#N/A</v>
          </cell>
          <cell r="AE29" t="e">
            <v>#N/A</v>
          </cell>
          <cell r="AF29" t="e">
            <v>#N/A</v>
          </cell>
          <cell r="AG29" t="e">
            <v>#N/A</v>
          </cell>
          <cell r="AH29" t="e">
            <v>#N/A</v>
          </cell>
          <cell r="AI29">
            <v>1.6666666666666701E-2</v>
          </cell>
          <cell r="AJ29">
            <v>59</v>
          </cell>
          <cell r="AK29">
            <v>59</v>
          </cell>
          <cell r="AL29">
            <v>6.2500000000000003E-3</v>
          </cell>
          <cell r="AM29" t="e">
            <v>#N/A</v>
          </cell>
          <cell r="AN29">
            <v>55</v>
          </cell>
          <cell r="AO29">
            <v>55</v>
          </cell>
          <cell r="AP29">
            <v>55</v>
          </cell>
          <cell r="AQ29">
            <v>2.4305555555555601E-2</v>
          </cell>
          <cell r="AR29">
            <v>2.4305555555555601E-2</v>
          </cell>
          <cell r="AS29">
            <v>2.4305555555555601E-2</v>
          </cell>
          <cell r="AT29">
            <v>2.4305555555555601E-2</v>
          </cell>
          <cell r="AU29">
            <v>2.4305555555555601E-2</v>
          </cell>
          <cell r="AV29">
            <v>2.4305555555555601E-2</v>
          </cell>
          <cell r="AW29">
            <v>2.4305555555555601E-2</v>
          </cell>
          <cell r="AX29">
            <v>2.4305555555555601E-2</v>
          </cell>
        </row>
        <row r="30">
          <cell r="D30">
            <v>2.4305555555555601E-2</v>
          </cell>
          <cell r="E30">
            <v>2.4305555555555601E-2</v>
          </cell>
          <cell r="F30" t="e">
            <v>#N/A</v>
          </cell>
          <cell r="G30" t="e">
            <v>#N/A</v>
          </cell>
          <cell r="H30" t="e">
            <v>#N/A</v>
          </cell>
          <cell r="I30">
            <v>8.5584000000000007</v>
          </cell>
          <cell r="J30">
            <v>7.12</v>
          </cell>
          <cell r="K30" t="e">
            <v>#N/A</v>
          </cell>
          <cell r="L30">
            <v>6.2500000000000003E-3</v>
          </cell>
          <cell r="M30">
            <v>1.0780092592592592E-3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>
            <v>1.6666666666666701E-2</v>
          </cell>
          <cell r="T30">
            <v>1.6666666666666701E-2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>
            <v>55</v>
          </cell>
          <cell r="AA30">
            <v>55</v>
          </cell>
          <cell r="AB30">
            <v>6.2500000000000003E-3</v>
          </cell>
          <cell r="AC30">
            <v>6.2500000000000003E-3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>
            <v>1.6666666666666701E-2</v>
          </cell>
          <cell r="AJ30">
            <v>59</v>
          </cell>
          <cell r="AK30">
            <v>59</v>
          </cell>
          <cell r="AL30">
            <v>6.2500000000000003E-3</v>
          </cell>
          <cell r="AM30" t="e">
            <v>#N/A</v>
          </cell>
          <cell r="AN30">
            <v>55</v>
          </cell>
          <cell r="AO30">
            <v>55</v>
          </cell>
          <cell r="AP30">
            <v>55</v>
          </cell>
          <cell r="AQ30">
            <v>2.4305555555555601E-2</v>
          </cell>
          <cell r="AR30">
            <v>2.4305555555555601E-2</v>
          </cell>
          <cell r="AS30">
            <v>2.4305555555555601E-2</v>
          </cell>
          <cell r="AT30">
            <v>2.4305555555555601E-2</v>
          </cell>
          <cell r="AU30">
            <v>2.4305555555555601E-2</v>
          </cell>
          <cell r="AV30">
            <v>2.4305555555555601E-2</v>
          </cell>
          <cell r="AW30">
            <v>2.4305555555555601E-2</v>
          </cell>
          <cell r="AX30">
            <v>2.4305555555555601E-2</v>
          </cell>
        </row>
        <row r="31">
          <cell r="D31">
            <v>2.4305555555555601E-2</v>
          </cell>
          <cell r="E31">
            <v>2.4305555555555601E-2</v>
          </cell>
          <cell r="F31" t="e">
            <v>#N/A</v>
          </cell>
          <cell r="G31" t="e">
            <v>#N/A</v>
          </cell>
          <cell r="H31" t="e">
            <v>#N/A</v>
          </cell>
          <cell r="I31">
            <v>47</v>
          </cell>
          <cell r="J31">
            <v>7.58</v>
          </cell>
          <cell r="K31" t="e">
            <v>#N/A</v>
          </cell>
          <cell r="L31">
            <v>6.2500000000000003E-3</v>
          </cell>
          <cell r="M31" t="str">
            <v>1.33.27</v>
          </cell>
          <cell r="N31" t="e">
            <v>#N/A</v>
          </cell>
          <cell r="O31" t="e">
            <v>#N/A</v>
          </cell>
          <cell r="P31" t="e">
            <v>#N/A</v>
          </cell>
          <cell r="Q31" t="e">
            <v>#N/A</v>
          </cell>
          <cell r="R31" t="e">
            <v>#N/A</v>
          </cell>
          <cell r="S31">
            <v>1.6666666666666701E-2</v>
          </cell>
          <cell r="T31">
            <v>1.6666666666666701E-2</v>
          </cell>
          <cell r="U31" t="e">
            <v>#N/A</v>
          </cell>
          <cell r="V31" t="e">
            <v>#N/A</v>
          </cell>
          <cell r="W31" t="e">
            <v>#N/A</v>
          </cell>
          <cell r="X31" t="e">
            <v>#N/A</v>
          </cell>
          <cell r="Y31" t="e">
            <v>#N/A</v>
          </cell>
          <cell r="Z31">
            <v>55</v>
          </cell>
          <cell r="AA31">
            <v>55</v>
          </cell>
          <cell r="AB31">
            <v>6.2500000000000003E-3</v>
          </cell>
          <cell r="AC31">
            <v>6.2500000000000003E-3</v>
          </cell>
          <cell r="AD31" t="e">
            <v>#N/A</v>
          </cell>
          <cell r="AE31" t="e">
            <v>#N/A</v>
          </cell>
          <cell r="AF31" t="e">
            <v>#N/A</v>
          </cell>
          <cell r="AG31" t="e">
            <v>#N/A</v>
          </cell>
          <cell r="AH31" t="e">
            <v>#N/A</v>
          </cell>
          <cell r="AI31">
            <v>1.6666666666666701E-2</v>
          </cell>
          <cell r="AJ31">
            <v>59</v>
          </cell>
          <cell r="AK31">
            <v>59</v>
          </cell>
          <cell r="AL31">
            <v>6.2500000000000003E-3</v>
          </cell>
          <cell r="AM31" t="e">
            <v>#N/A</v>
          </cell>
          <cell r="AN31">
            <v>55</v>
          </cell>
          <cell r="AO31">
            <v>55</v>
          </cell>
          <cell r="AP31">
            <v>55</v>
          </cell>
          <cell r="AQ31">
            <v>2.4305555555555601E-2</v>
          </cell>
          <cell r="AR31">
            <v>2.4305555555555601E-2</v>
          </cell>
          <cell r="AS31">
            <v>2.4305555555555601E-2</v>
          </cell>
          <cell r="AT31">
            <v>2.4305555555555601E-2</v>
          </cell>
          <cell r="AU31">
            <v>2.4305555555555601E-2</v>
          </cell>
          <cell r="AV31">
            <v>2.4305555555555601E-2</v>
          </cell>
          <cell r="AW31">
            <v>2.4305555555555601E-2</v>
          </cell>
          <cell r="AX31">
            <v>2.4305555555555601E-2</v>
          </cell>
        </row>
        <row r="32">
          <cell r="D32">
            <v>2.4305555555555601E-2</v>
          </cell>
          <cell r="E32">
            <v>2.4305555555555601E-2</v>
          </cell>
          <cell r="F32" t="e">
            <v>#N/A</v>
          </cell>
          <cell r="G32" t="e">
            <v>#N/A</v>
          </cell>
          <cell r="H32" t="e">
            <v>#N/A</v>
          </cell>
          <cell r="I32">
            <v>8.3284000000000002</v>
          </cell>
          <cell r="J32">
            <v>7.97</v>
          </cell>
          <cell r="K32" t="e">
            <v>#N/A</v>
          </cell>
          <cell r="L32">
            <v>6.2500000000000003E-3</v>
          </cell>
          <cell r="M32" t="str">
            <v>1.34.55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>
            <v>1.6666666666666701E-2</v>
          </cell>
          <cell r="T32">
            <v>1.6666666666666701E-2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>
            <v>55</v>
          </cell>
          <cell r="AA32">
            <v>55</v>
          </cell>
          <cell r="AB32">
            <v>6.2500000000000003E-3</v>
          </cell>
          <cell r="AC32">
            <v>6.2500000000000003E-3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>
            <v>1.6666666666666701E-2</v>
          </cell>
          <cell r="AJ32">
            <v>59</v>
          </cell>
          <cell r="AK32">
            <v>59</v>
          </cell>
          <cell r="AL32">
            <v>6.2500000000000003E-3</v>
          </cell>
          <cell r="AM32" t="e">
            <v>#N/A</v>
          </cell>
          <cell r="AN32">
            <v>55</v>
          </cell>
          <cell r="AO32">
            <v>55</v>
          </cell>
          <cell r="AP32">
            <v>55</v>
          </cell>
          <cell r="AQ32">
            <v>2.4305555555555601E-2</v>
          </cell>
          <cell r="AR32">
            <v>2.4305555555555601E-2</v>
          </cell>
          <cell r="AS32">
            <v>2.4305555555555601E-2</v>
          </cell>
          <cell r="AT32">
            <v>2.4305555555555601E-2</v>
          </cell>
          <cell r="AU32">
            <v>2.4305555555555601E-2</v>
          </cell>
          <cell r="AV32">
            <v>2.4305555555555601E-2</v>
          </cell>
          <cell r="AW32">
            <v>2.4305555555555601E-2</v>
          </cell>
          <cell r="AX32">
            <v>2.4305555555555601E-2</v>
          </cell>
        </row>
        <row r="33">
          <cell r="D33">
            <v>2.4305555555555601E-2</v>
          </cell>
          <cell r="E33">
            <v>2.4305555555555601E-2</v>
          </cell>
          <cell r="F33" t="e">
            <v>#N/A</v>
          </cell>
          <cell r="G33" t="e">
            <v>#N/A</v>
          </cell>
          <cell r="H33" t="e">
            <v>#N/A</v>
          </cell>
          <cell r="I33">
            <v>55</v>
          </cell>
          <cell r="J33">
            <v>7.74</v>
          </cell>
          <cell r="K33" t="e">
            <v>#N/A</v>
          </cell>
          <cell r="L33">
            <v>6.2500000000000003E-3</v>
          </cell>
          <cell r="M33">
            <v>1.3261574074074072E-3</v>
          </cell>
          <cell r="N33" t="e">
            <v>#N/A</v>
          </cell>
          <cell r="O33" t="e">
            <v>#N/A</v>
          </cell>
          <cell r="P33" t="e">
            <v>#N/A</v>
          </cell>
          <cell r="Q33" t="e">
            <v>#N/A</v>
          </cell>
          <cell r="R33" t="e">
            <v>#N/A</v>
          </cell>
          <cell r="S33">
            <v>1.6666666666666701E-2</v>
          </cell>
          <cell r="T33">
            <v>1.6666666666666701E-2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>
            <v>55</v>
          </cell>
          <cell r="AA33">
            <v>55</v>
          </cell>
          <cell r="AB33">
            <v>6.2500000000000003E-3</v>
          </cell>
          <cell r="AC33">
            <v>6.2500000000000003E-3</v>
          </cell>
          <cell r="AD33" t="e">
            <v>#N/A</v>
          </cell>
          <cell r="AE33" t="e">
            <v>#N/A</v>
          </cell>
          <cell r="AF33" t="e">
            <v>#N/A</v>
          </cell>
          <cell r="AG33" t="e">
            <v>#N/A</v>
          </cell>
          <cell r="AH33" t="e">
            <v>#N/A</v>
          </cell>
          <cell r="AI33">
            <v>1.6666666666666701E-2</v>
          </cell>
          <cell r="AJ33">
            <v>59</v>
          </cell>
          <cell r="AK33">
            <v>59</v>
          </cell>
          <cell r="AL33">
            <v>6.2500000000000003E-3</v>
          </cell>
          <cell r="AM33" t="e">
            <v>#N/A</v>
          </cell>
          <cell r="AN33">
            <v>55</v>
          </cell>
          <cell r="AO33">
            <v>55</v>
          </cell>
          <cell r="AP33">
            <v>55</v>
          </cell>
          <cell r="AQ33">
            <v>2.4305555555555601E-2</v>
          </cell>
          <cell r="AR33">
            <v>2.4305555555555601E-2</v>
          </cell>
          <cell r="AS33">
            <v>2.4305555555555601E-2</v>
          </cell>
          <cell r="AT33">
            <v>2.4305555555555601E-2</v>
          </cell>
          <cell r="AU33">
            <v>2.4305555555555601E-2</v>
          </cell>
          <cell r="AV33">
            <v>2.4305555555555601E-2</v>
          </cell>
          <cell r="AW33">
            <v>2.4305555555555601E-2</v>
          </cell>
          <cell r="AX33">
            <v>2.4305555555555601E-2</v>
          </cell>
        </row>
        <row r="34">
          <cell r="D34">
            <v>2.4305555555555601E-2</v>
          </cell>
          <cell r="E34">
            <v>2.4305555555555601E-2</v>
          </cell>
          <cell r="F34" t="e">
            <v>#N/A</v>
          </cell>
          <cell r="G34" t="e">
            <v>#N/A</v>
          </cell>
          <cell r="H34" t="e">
            <v>#N/A</v>
          </cell>
          <cell r="I34">
            <v>55</v>
          </cell>
          <cell r="J34">
            <v>55</v>
          </cell>
          <cell r="K34" t="e">
            <v>#N/A</v>
          </cell>
          <cell r="L34">
            <v>6.2500000000000003E-3</v>
          </cell>
          <cell r="M34">
            <v>6.2500000000000003E-3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>
            <v>1.6666666666666701E-2</v>
          </cell>
          <cell r="T34">
            <v>1.6666666666666701E-2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>
            <v>55</v>
          </cell>
          <cell r="AA34">
            <v>55</v>
          </cell>
          <cell r="AB34">
            <v>6.2500000000000003E-3</v>
          </cell>
          <cell r="AC34">
            <v>6.2500000000000003E-3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>
            <v>1.6666666666666701E-2</v>
          </cell>
          <cell r="AJ34">
            <v>59</v>
          </cell>
          <cell r="AK34">
            <v>59</v>
          </cell>
          <cell r="AL34">
            <v>6.2500000000000003E-3</v>
          </cell>
          <cell r="AM34" t="e">
            <v>#N/A</v>
          </cell>
          <cell r="AN34">
            <v>55</v>
          </cell>
          <cell r="AO34">
            <v>55</v>
          </cell>
          <cell r="AP34">
            <v>55</v>
          </cell>
          <cell r="AQ34">
            <v>2.4305555555555601E-2</v>
          </cell>
          <cell r="AR34">
            <v>2.4305555555555601E-2</v>
          </cell>
          <cell r="AS34">
            <v>2.4305555555555601E-2</v>
          </cell>
          <cell r="AT34">
            <v>2.4305555555555601E-2</v>
          </cell>
          <cell r="AU34">
            <v>2.4305555555555601E-2</v>
          </cell>
          <cell r="AV34">
            <v>2.4305555555555601E-2</v>
          </cell>
          <cell r="AW34">
            <v>2.4305555555555601E-2</v>
          </cell>
          <cell r="AX34">
            <v>2.4305555555555601E-2</v>
          </cell>
        </row>
        <row r="35">
          <cell r="D35">
            <v>2.4305555555555601E-2</v>
          </cell>
          <cell r="E35">
            <v>2.4305555555555601E-2</v>
          </cell>
          <cell r="F35" t="e">
            <v>#N/A</v>
          </cell>
          <cell r="G35" t="e">
            <v>#N/A</v>
          </cell>
          <cell r="H35" t="e">
            <v>#N/A</v>
          </cell>
          <cell r="I35">
            <v>55</v>
          </cell>
          <cell r="J35">
            <v>55</v>
          </cell>
          <cell r="K35" t="e">
            <v>#N/A</v>
          </cell>
          <cell r="L35">
            <v>6.2500000000000003E-3</v>
          </cell>
          <cell r="M35">
            <v>6.2500000000000003E-3</v>
          </cell>
          <cell r="N35" t="e">
            <v>#N/A</v>
          </cell>
          <cell r="O35" t="e">
            <v>#N/A</v>
          </cell>
          <cell r="P35" t="e">
            <v>#N/A</v>
          </cell>
          <cell r="Q35" t="e">
            <v>#N/A</v>
          </cell>
          <cell r="R35" t="e">
            <v>#N/A</v>
          </cell>
          <cell r="S35">
            <v>1.6666666666666701E-2</v>
          </cell>
          <cell r="T35">
            <v>1.6666666666666701E-2</v>
          </cell>
          <cell r="U35" t="e">
            <v>#N/A</v>
          </cell>
          <cell r="V35" t="e">
            <v>#N/A</v>
          </cell>
          <cell r="W35" t="e">
            <v>#N/A</v>
          </cell>
          <cell r="X35" t="e">
            <v>#N/A</v>
          </cell>
          <cell r="Y35" t="e">
            <v>#N/A</v>
          </cell>
          <cell r="Z35">
            <v>55</v>
          </cell>
          <cell r="AA35">
            <v>55</v>
          </cell>
          <cell r="AB35">
            <v>6.2500000000000003E-3</v>
          </cell>
          <cell r="AC35">
            <v>6.2500000000000003E-3</v>
          </cell>
          <cell r="AD35" t="e">
            <v>#N/A</v>
          </cell>
          <cell r="AE35" t="e">
            <v>#N/A</v>
          </cell>
          <cell r="AF35" t="e">
            <v>#N/A</v>
          </cell>
          <cell r="AG35" t="e">
            <v>#N/A</v>
          </cell>
          <cell r="AH35" t="e">
            <v>#N/A</v>
          </cell>
          <cell r="AI35">
            <v>1.6666666666666701E-2</v>
          </cell>
          <cell r="AJ35">
            <v>59</v>
          </cell>
          <cell r="AK35">
            <v>59</v>
          </cell>
          <cell r="AL35">
            <v>6.2500000000000003E-3</v>
          </cell>
          <cell r="AM35" t="e">
            <v>#N/A</v>
          </cell>
          <cell r="AN35">
            <v>55</v>
          </cell>
          <cell r="AO35">
            <v>55</v>
          </cell>
          <cell r="AP35">
            <v>55</v>
          </cell>
          <cell r="AQ35">
            <v>2.4305555555555601E-2</v>
          </cell>
          <cell r="AR35">
            <v>2.4305555555555601E-2</v>
          </cell>
          <cell r="AS35">
            <v>2.4305555555555601E-2</v>
          </cell>
          <cell r="AT35">
            <v>2.4305555555555601E-2</v>
          </cell>
          <cell r="AU35">
            <v>2.4305555555555601E-2</v>
          </cell>
          <cell r="AV35">
            <v>2.4305555555555601E-2</v>
          </cell>
          <cell r="AW35">
            <v>2.4305555555555601E-2</v>
          </cell>
          <cell r="AX35">
            <v>2.4305555555555601E-2</v>
          </cell>
        </row>
        <row r="36">
          <cell r="D36">
            <v>2.4305555555555601E-2</v>
          </cell>
          <cell r="E36">
            <v>2.4305555555555601E-2</v>
          </cell>
          <cell r="F36" t="e">
            <v>#N/A</v>
          </cell>
          <cell r="G36" t="e">
            <v>#N/A</v>
          </cell>
          <cell r="H36" t="e">
            <v>#N/A</v>
          </cell>
          <cell r="I36">
            <v>55</v>
          </cell>
          <cell r="J36">
            <v>7.32</v>
          </cell>
          <cell r="K36" t="e">
            <v>#N/A</v>
          </cell>
          <cell r="L36">
            <v>6.2500000000000003E-3</v>
          </cell>
          <cell r="M36">
            <v>9.9479166666666661E-4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>
            <v>1.6666666666666701E-2</v>
          </cell>
          <cell r="T36">
            <v>1.6666666666666701E-2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>
            <v>55</v>
          </cell>
          <cell r="AA36">
            <v>55</v>
          </cell>
          <cell r="AB36">
            <v>6.2500000000000003E-3</v>
          </cell>
          <cell r="AC36">
            <v>6.2500000000000003E-3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>
            <v>1.6666666666666701E-2</v>
          </cell>
          <cell r="AJ36">
            <v>59</v>
          </cell>
          <cell r="AK36">
            <v>59</v>
          </cell>
          <cell r="AL36">
            <v>6.2500000000000003E-3</v>
          </cell>
          <cell r="AM36" t="e">
            <v>#N/A</v>
          </cell>
          <cell r="AN36">
            <v>55</v>
          </cell>
          <cell r="AO36">
            <v>55</v>
          </cell>
          <cell r="AP36">
            <v>55</v>
          </cell>
          <cell r="AQ36">
            <v>2.4305555555555601E-2</v>
          </cell>
          <cell r="AR36">
            <v>2.4305555555555601E-2</v>
          </cell>
          <cell r="AS36">
            <v>2.4305555555555601E-2</v>
          </cell>
          <cell r="AT36">
            <v>2.4305555555555601E-2</v>
          </cell>
          <cell r="AU36">
            <v>2.4305555555555601E-2</v>
          </cell>
          <cell r="AV36">
            <v>2.4305555555555601E-2</v>
          </cell>
          <cell r="AW36">
            <v>2.4305555555555601E-2</v>
          </cell>
          <cell r="AX36">
            <v>2.4305555555555601E-2</v>
          </cell>
        </row>
        <row r="37">
          <cell r="D37">
            <v>2.4305555555555601E-2</v>
          </cell>
          <cell r="E37">
            <v>2.4305555555555601E-2</v>
          </cell>
          <cell r="F37" t="e">
            <v>#N/A</v>
          </cell>
          <cell r="G37" t="e">
            <v>#N/A</v>
          </cell>
          <cell r="H37" t="e">
            <v>#N/A</v>
          </cell>
          <cell r="I37">
            <v>55</v>
          </cell>
          <cell r="J37">
            <v>7.91</v>
          </cell>
          <cell r="K37" t="e">
            <v>#N/A</v>
          </cell>
          <cell r="L37">
            <v>6.2500000000000003E-3</v>
          </cell>
          <cell r="M37">
            <v>1.0037037037037037E-3</v>
          </cell>
          <cell r="N37" t="e">
            <v>#N/A</v>
          </cell>
          <cell r="O37" t="e">
            <v>#N/A</v>
          </cell>
          <cell r="P37" t="e">
            <v>#N/A</v>
          </cell>
          <cell r="Q37" t="e">
            <v>#N/A</v>
          </cell>
          <cell r="R37" t="e">
            <v>#N/A</v>
          </cell>
          <cell r="S37">
            <v>1.6666666666666701E-2</v>
          </cell>
          <cell r="T37">
            <v>1.6666666666666701E-2</v>
          </cell>
          <cell r="U37" t="e">
            <v>#N/A</v>
          </cell>
          <cell r="V37" t="e">
            <v>#N/A</v>
          </cell>
          <cell r="W37" t="e">
            <v>#N/A</v>
          </cell>
          <cell r="X37" t="e">
            <v>#N/A</v>
          </cell>
          <cell r="Y37" t="e">
            <v>#N/A</v>
          </cell>
          <cell r="Z37">
            <v>55</v>
          </cell>
          <cell r="AA37">
            <v>55</v>
          </cell>
          <cell r="AB37">
            <v>6.2500000000000003E-3</v>
          </cell>
          <cell r="AC37">
            <v>6.2500000000000003E-3</v>
          </cell>
          <cell r="AD37" t="e">
            <v>#N/A</v>
          </cell>
          <cell r="AE37" t="e">
            <v>#N/A</v>
          </cell>
          <cell r="AF37" t="e">
            <v>#N/A</v>
          </cell>
          <cell r="AG37" t="e">
            <v>#N/A</v>
          </cell>
          <cell r="AH37" t="e">
            <v>#N/A</v>
          </cell>
          <cell r="AI37">
            <v>1.6666666666666701E-2</v>
          </cell>
          <cell r="AJ37">
            <v>59</v>
          </cell>
          <cell r="AK37">
            <v>59</v>
          </cell>
          <cell r="AL37">
            <v>6.2500000000000003E-3</v>
          </cell>
          <cell r="AM37" t="e">
            <v>#N/A</v>
          </cell>
          <cell r="AN37">
            <v>55</v>
          </cell>
          <cell r="AO37">
            <v>55</v>
          </cell>
          <cell r="AP37">
            <v>55</v>
          </cell>
          <cell r="AQ37">
            <v>2.4305555555555601E-2</v>
          </cell>
          <cell r="AR37">
            <v>2.4305555555555601E-2</v>
          </cell>
          <cell r="AS37">
            <v>2.4305555555555601E-2</v>
          </cell>
          <cell r="AT37">
            <v>2.4305555555555601E-2</v>
          </cell>
          <cell r="AU37">
            <v>2.4305555555555601E-2</v>
          </cell>
          <cell r="AV37">
            <v>2.4305555555555601E-2</v>
          </cell>
          <cell r="AW37">
            <v>2.4305555555555601E-2</v>
          </cell>
          <cell r="AX37">
            <v>2.4305555555555601E-2</v>
          </cell>
        </row>
        <row r="38">
          <cell r="D38">
            <v>2.4305555555555601E-2</v>
          </cell>
          <cell r="E38">
            <v>2.4305555555555601E-2</v>
          </cell>
          <cell r="F38" t="e">
            <v>#N/A</v>
          </cell>
          <cell r="G38" t="e">
            <v>#N/A</v>
          </cell>
          <cell r="H38" t="e">
            <v>#N/A</v>
          </cell>
          <cell r="I38">
            <v>55</v>
          </cell>
          <cell r="J38">
            <v>7.4318999999999997</v>
          </cell>
          <cell r="K38" t="e">
            <v>#N/A</v>
          </cell>
          <cell r="L38">
            <v>6.2500000000000003E-3</v>
          </cell>
          <cell r="M38">
            <v>1.0122685185185185E-3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>
            <v>1.6666666666666701E-2</v>
          </cell>
          <cell r="T38">
            <v>1.6666666666666701E-2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>
            <v>55</v>
          </cell>
          <cell r="AA38">
            <v>55</v>
          </cell>
          <cell r="AB38">
            <v>6.2500000000000003E-3</v>
          </cell>
          <cell r="AC38">
            <v>6.2500000000000003E-3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>
            <v>1.6666666666666701E-2</v>
          </cell>
          <cell r="AJ38">
            <v>59</v>
          </cell>
          <cell r="AK38">
            <v>59</v>
          </cell>
          <cell r="AL38">
            <v>6.2500000000000003E-3</v>
          </cell>
          <cell r="AM38" t="e">
            <v>#N/A</v>
          </cell>
          <cell r="AN38">
            <v>55</v>
          </cell>
          <cell r="AO38">
            <v>55</v>
          </cell>
          <cell r="AP38">
            <v>55</v>
          </cell>
          <cell r="AQ38">
            <v>2.4305555555555601E-2</v>
          </cell>
          <cell r="AR38">
            <v>2.4305555555555601E-2</v>
          </cell>
          <cell r="AS38">
            <v>2.4305555555555601E-2</v>
          </cell>
          <cell r="AT38">
            <v>2.4305555555555601E-2</v>
          </cell>
          <cell r="AU38">
            <v>2.4305555555555601E-2</v>
          </cell>
          <cell r="AV38">
            <v>2.4305555555555601E-2</v>
          </cell>
          <cell r="AW38">
            <v>2.4305555555555601E-2</v>
          </cell>
          <cell r="AX38">
            <v>2.4305555555555601E-2</v>
          </cell>
        </row>
        <row r="39">
          <cell r="D39">
            <v>2.4305555555555601E-2</v>
          </cell>
          <cell r="E39">
            <v>2.4305555555555601E-2</v>
          </cell>
          <cell r="F39" t="e">
            <v>#N/A</v>
          </cell>
          <cell r="G39" t="e">
            <v>#N/A</v>
          </cell>
          <cell r="H39" t="e">
            <v>#N/A</v>
          </cell>
          <cell r="I39">
            <v>55</v>
          </cell>
          <cell r="J39">
            <v>55</v>
          </cell>
          <cell r="K39" t="e">
            <v>#N/A</v>
          </cell>
          <cell r="L39">
            <v>6.2500000000000003E-3</v>
          </cell>
          <cell r="M39">
            <v>1.0245370370370371E-3</v>
          </cell>
          <cell r="N39" t="e">
            <v>#N/A</v>
          </cell>
          <cell r="O39" t="e">
            <v>#N/A</v>
          </cell>
          <cell r="P39" t="e">
            <v>#N/A</v>
          </cell>
          <cell r="Q39" t="e">
            <v>#N/A</v>
          </cell>
          <cell r="R39" t="e">
            <v>#N/A</v>
          </cell>
          <cell r="S39">
            <v>1.6666666666666701E-2</v>
          </cell>
          <cell r="T39">
            <v>1.6666666666666701E-2</v>
          </cell>
          <cell r="U39" t="e">
            <v>#N/A</v>
          </cell>
          <cell r="V39" t="e">
            <v>#N/A</v>
          </cell>
          <cell r="W39" t="e">
            <v>#N/A</v>
          </cell>
          <cell r="X39" t="e">
            <v>#N/A</v>
          </cell>
          <cell r="Y39" t="e">
            <v>#N/A</v>
          </cell>
          <cell r="Z39">
            <v>55</v>
          </cell>
          <cell r="AA39">
            <v>55</v>
          </cell>
          <cell r="AB39">
            <v>6.2500000000000003E-3</v>
          </cell>
          <cell r="AC39">
            <v>6.2500000000000003E-3</v>
          </cell>
          <cell r="AD39" t="e">
            <v>#N/A</v>
          </cell>
          <cell r="AE39" t="e">
            <v>#N/A</v>
          </cell>
          <cell r="AF39" t="e">
            <v>#N/A</v>
          </cell>
          <cell r="AG39" t="e">
            <v>#N/A</v>
          </cell>
          <cell r="AH39" t="e">
            <v>#N/A</v>
          </cell>
          <cell r="AI39">
            <v>1.6666666666666701E-2</v>
          </cell>
          <cell r="AJ39">
            <v>59</v>
          </cell>
          <cell r="AK39">
            <v>59</v>
          </cell>
          <cell r="AL39">
            <v>6.2500000000000003E-3</v>
          </cell>
          <cell r="AM39" t="e">
            <v>#N/A</v>
          </cell>
          <cell r="AN39">
            <v>55</v>
          </cell>
          <cell r="AO39">
            <v>55</v>
          </cell>
          <cell r="AP39">
            <v>55</v>
          </cell>
          <cell r="AQ39">
            <v>2.4305555555555601E-2</v>
          </cell>
          <cell r="AR39">
            <v>2.4305555555555601E-2</v>
          </cell>
          <cell r="AS39">
            <v>2.4305555555555601E-2</v>
          </cell>
          <cell r="AT39">
            <v>2.4305555555555601E-2</v>
          </cell>
          <cell r="AU39">
            <v>2.4305555555555601E-2</v>
          </cell>
          <cell r="AV39">
            <v>2.4305555555555601E-2</v>
          </cell>
          <cell r="AW39">
            <v>2.4305555555555601E-2</v>
          </cell>
          <cell r="AX39">
            <v>2.4305555555555601E-2</v>
          </cell>
        </row>
        <row r="40">
          <cell r="D40">
            <v>2.4305555555555601E-2</v>
          </cell>
          <cell r="E40">
            <v>2.4305555555555601E-2</v>
          </cell>
          <cell r="F40" t="e">
            <v>#N/A</v>
          </cell>
          <cell r="G40" t="e">
            <v>#N/A</v>
          </cell>
          <cell r="H40" t="e">
            <v>#N/A</v>
          </cell>
          <cell r="I40">
            <v>55</v>
          </cell>
          <cell r="J40">
            <v>7.83</v>
          </cell>
          <cell r="K40" t="e">
            <v>#N/A</v>
          </cell>
          <cell r="L40">
            <v>6.2500000000000003E-3</v>
          </cell>
          <cell r="M40">
            <v>1.0305555555555556E-3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>
            <v>1.6666666666666701E-2</v>
          </cell>
          <cell r="T40">
            <v>1.6666666666666701E-2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>
            <v>55</v>
          </cell>
          <cell r="AA40">
            <v>55</v>
          </cell>
          <cell r="AB40">
            <v>6.2500000000000003E-3</v>
          </cell>
          <cell r="AC40">
            <v>6.2500000000000003E-3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>
            <v>1.6666666666666701E-2</v>
          </cell>
          <cell r="AJ40">
            <v>59</v>
          </cell>
          <cell r="AK40">
            <v>59</v>
          </cell>
          <cell r="AL40">
            <v>6.2500000000000003E-3</v>
          </cell>
          <cell r="AM40" t="e">
            <v>#N/A</v>
          </cell>
          <cell r="AN40">
            <v>55</v>
          </cell>
          <cell r="AO40">
            <v>55</v>
          </cell>
          <cell r="AP40">
            <v>55</v>
          </cell>
          <cell r="AQ40">
            <v>2.4305555555555601E-2</v>
          </cell>
          <cell r="AR40">
            <v>2.4305555555555601E-2</v>
          </cell>
          <cell r="AS40">
            <v>2.4305555555555601E-2</v>
          </cell>
          <cell r="AT40">
            <v>2.4305555555555601E-2</v>
          </cell>
          <cell r="AU40">
            <v>2.4305555555555601E-2</v>
          </cell>
          <cell r="AV40">
            <v>2.4305555555555601E-2</v>
          </cell>
          <cell r="AW40">
            <v>2.4305555555555601E-2</v>
          </cell>
          <cell r="AX40">
            <v>2.4305555555555601E-2</v>
          </cell>
        </row>
        <row r="41">
          <cell r="D41">
            <v>2.4305555555555601E-2</v>
          </cell>
          <cell r="E41">
            <v>2.4305555555555601E-2</v>
          </cell>
          <cell r="F41" t="e">
            <v>#N/A</v>
          </cell>
          <cell r="G41" t="e">
            <v>#N/A</v>
          </cell>
          <cell r="H41" t="e">
            <v>#N/A</v>
          </cell>
          <cell r="I41">
            <v>55</v>
          </cell>
          <cell r="J41">
            <v>7.84</v>
          </cell>
          <cell r="K41" t="e">
            <v>#N/A</v>
          </cell>
          <cell r="L41">
            <v>6.2500000000000003E-3</v>
          </cell>
          <cell r="M41">
            <v>1.0460648148148148E-3</v>
          </cell>
          <cell r="N41" t="e">
            <v>#N/A</v>
          </cell>
          <cell r="O41" t="e">
            <v>#N/A</v>
          </cell>
          <cell r="P41" t="e">
            <v>#N/A</v>
          </cell>
          <cell r="Q41" t="e">
            <v>#N/A</v>
          </cell>
          <cell r="R41" t="e">
            <v>#N/A</v>
          </cell>
          <cell r="S41">
            <v>1.6666666666666701E-2</v>
          </cell>
          <cell r="T41">
            <v>1.6666666666666701E-2</v>
          </cell>
          <cell r="U41" t="e">
            <v>#N/A</v>
          </cell>
          <cell r="V41" t="e">
            <v>#N/A</v>
          </cell>
          <cell r="W41" t="e">
            <v>#N/A</v>
          </cell>
          <cell r="X41" t="e">
            <v>#N/A</v>
          </cell>
          <cell r="Y41" t="e">
            <v>#N/A</v>
          </cell>
          <cell r="Z41">
            <v>55</v>
          </cell>
          <cell r="AA41">
            <v>55</v>
          </cell>
          <cell r="AB41">
            <v>6.2500000000000003E-3</v>
          </cell>
          <cell r="AC41">
            <v>6.2500000000000003E-3</v>
          </cell>
          <cell r="AD41" t="e">
            <v>#N/A</v>
          </cell>
          <cell r="AE41" t="e">
            <v>#N/A</v>
          </cell>
          <cell r="AF41" t="e">
            <v>#N/A</v>
          </cell>
          <cell r="AG41" t="e">
            <v>#N/A</v>
          </cell>
          <cell r="AH41" t="e">
            <v>#N/A</v>
          </cell>
          <cell r="AI41">
            <v>1.6666666666666701E-2</v>
          </cell>
          <cell r="AJ41">
            <v>59</v>
          </cell>
          <cell r="AK41">
            <v>59</v>
          </cell>
          <cell r="AL41">
            <v>6.2500000000000003E-3</v>
          </cell>
          <cell r="AM41" t="e">
            <v>#N/A</v>
          </cell>
          <cell r="AN41">
            <v>55</v>
          </cell>
          <cell r="AO41">
            <v>55</v>
          </cell>
          <cell r="AP41">
            <v>55</v>
          </cell>
          <cell r="AQ41">
            <v>2.4305555555555601E-2</v>
          </cell>
          <cell r="AR41">
            <v>2.4305555555555601E-2</v>
          </cell>
          <cell r="AS41">
            <v>2.4305555555555601E-2</v>
          </cell>
          <cell r="AT41">
            <v>2.4305555555555601E-2</v>
          </cell>
          <cell r="AU41">
            <v>2.4305555555555601E-2</v>
          </cell>
          <cell r="AV41">
            <v>2.4305555555555601E-2</v>
          </cell>
          <cell r="AW41">
            <v>2.4305555555555601E-2</v>
          </cell>
          <cell r="AX41">
            <v>2.4305555555555601E-2</v>
          </cell>
        </row>
        <row r="42">
          <cell r="D42">
            <v>2.4305555555555601E-2</v>
          </cell>
          <cell r="E42">
            <v>2.4305555555555601E-2</v>
          </cell>
          <cell r="F42" t="e">
            <v>#N/A</v>
          </cell>
          <cell r="G42" t="e">
            <v>#N/A</v>
          </cell>
          <cell r="H42" t="e">
            <v>#N/A</v>
          </cell>
          <cell r="I42">
            <v>55</v>
          </cell>
          <cell r="J42">
            <v>7.15</v>
          </cell>
          <cell r="K42" t="e">
            <v>#N/A</v>
          </cell>
          <cell r="L42">
            <v>6.2500000000000003E-3</v>
          </cell>
          <cell r="M42">
            <v>1.0568287037037037E-3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>
            <v>1.6666666666666701E-2</v>
          </cell>
          <cell r="T42">
            <v>1.6666666666666701E-2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>
            <v>55</v>
          </cell>
          <cell r="AA42">
            <v>55</v>
          </cell>
          <cell r="AB42">
            <v>6.2500000000000003E-3</v>
          </cell>
          <cell r="AC42">
            <v>6.2500000000000003E-3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>
            <v>1.6666666666666701E-2</v>
          </cell>
          <cell r="AJ42">
            <v>59</v>
          </cell>
          <cell r="AK42">
            <v>59</v>
          </cell>
          <cell r="AL42">
            <v>6.2500000000000003E-3</v>
          </cell>
          <cell r="AM42" t="e">
            <v>#N/A</v>
          </cell>
          <cell r="AN42">
            <v>55</v>
          </cell>
          <cell r="AO42">
            <v>55</v>
          </cell>
          <cell r="AP42">
            <v>55</v>
          </cell>
          <cell r="AQ42">
            <v>2.4305555555555601E-2</v>
          </cell>
          <cell r="AR42">
            <v>2.4305555555555601E-2</v>
          </cell>
          <cell r="AS42">
            <v>2.4305555555555601E-2</v>
          </cell>
          <cell r="AT42">
            <v>2.4305555555555601E-2</v>
          </cell>
          <cell r="AU42">
            <v>2.4305555555555601E-2</v>
          </cell>
          <cell r="AV42">
            <v>2.4305555555555601E-2</v>
          </cell>
          <cell r="AW42">
            <v>2.4305555555555601E-2</v>
          </cell>
          <cell r="AX42">
            <v>2.4305555555555601E-2</v>
          </cell>
        </row>
        <row r="43">
          <cell r="D43">
            <v>2.4305555555555601E-2</v>
          </cell>
          <cell r="E43">
            <v>2.4305555555555601E-2</v>
          </cell>
          <cell r="F43" t="e">
            <v>#N/A</v>
          </cell>
          <cell r="G43" t="e">
            <v>#N/A</v>
          </cell>
          <cell r="H43" t="e">
            <v>#N/A</v>
          </cell>
          <cell r="I43">
            <v>55</v>
          </cell>
          <cell r="J43">
            <v>7.34</v>
          </cell>
          <cell r="K43" t="e">
            <v>#N/A</v>
          </cell>
          <cell r="L43">
            <v>6.2500000000000003E-3</v>
          </cell>
          <cell r="M43">
            <v>1.062152777777778E-3</v>
          </cell>
          <cell r="N43" t="e">
            <v>#N/A</v>
          </cell>
          <cell r="O43" t="e">
            <v>#N/A</v>
          </cell>
          <cell r="P43" t="e">
            <v>#N/A</v>
          </cell>
          <cell r="Q43" t="e">
            <v>#N/A</v>
          </cell>
          <cell r="R43" t="e">
            <v>#N/A</v>
          </cell>
          <cell r="S43">
            <v>1.6666666666666701E-2</v>
          </cell>
          <cell r="T43">
            <v>1.6666666666666701E-2</v>
          </cell>
          <cell r="U43" t="e">
            <v>#N/A</v>
          </cell>
          <cell r="V43" t="e">
            <v>#N/A</v>
          </cell>
          <cell r="W43" t="e">
            <v>#N/A</v>
          </cell>
          <cell r="X43" t="e">
            <v>#N/A</v>
          </cell>
          <cell r="Y43" t="e">
            <v>#N/A</v>
          </cell>
          <cell r="Z43">
            <v>55</v>
          </cell>
          <cell r="AA43">
            <v>55</v>
          </cell>
          <cell r="AB43">
            <v>6.2500000000000003E-3</v>
          </cell>
          <cell r="AC43">
            <v>6.2500000000000003E-3</v>
          </cell>
          <cell r="AD43" t="e">
            <v>#N/A</v>
          </cell>
          <cell r="AE43" t="e">
            <v>#N/A</v>
          </cell>
          <cell r="AF43" t="e">
            <v>#N/A</v>
          </cell>
          <cell r="AG43" t="e">
            <v>#N/A</v>
          </cell>
          <cell r="AH43" t="e">
            <v>#N/A</v>
          </cell>
          <cell r="AI43">
            <v>1.6666666666666701E-2</v>
          </cell>
          <cell r="AJ43">
            <v>59</v>
          </cell>
          <cell r="AK43">
            <v>59</v>
          </cell>
          <cell r="AL43">
            <v>6.2500000000000003E-3</v>
          </cell>
          <cell r="AM43" t="e">
            <v>#N/A</v>
          </cell>
          <cell r="AN43">
            <v>55</v>
          </cell>
          <cell r="AO43">
            <v>55</v>
          </cell>
          <cell r="AP43">
            <v>55</v>
          </cell>
          <cell r="AQ43">
            <v>2.4305555555555601E-2</v>
          </cell>
          <cell r="AR43">
            <v>2.4305555555555601E-2</v>
          </cell>
          <cell r="AS43">
            <v>2.4305555555555601E-2</v>
          </cell>
          <cell r="AT43">
            <v>2.4305555555555601E-2</v>
          </cell>
          <cell r="AU43">
            <v>2.4305555555555601E-2</v>
          </cell>
          <cell r="AV43">
            <v>2.4305555555555601E-2</v>
          </cell>
          <cell r="AW43">
            <v>2.4305555555555601E-2</v>
          </cell>
          <cell r="AX43">
            <v>2.4305555555555601E-2</v>
          </cell>
        </row>
        <row r="44">
          <cell r="D44">
            <v>2.4305555555555601E-2</v>
          </cell>
          <cell r="E44">
            <v>2.4305555555555601E-2</v>
          </cell>
          <cell r="F44" t="e">
            <v>#N/A</v>
          </cell>
          <cell r="G44" t="e">
            <v>#N/A</v>
          </cell>
          <cell r="H44" t="e">
            <v>#N/A</v>
          </cell>
          <cell r="I44">
            <v>55</v>
          </cell>
          <cell r="J44">
            <v>7.72</v>
          </cell>
          <cell r="K44" t="e">
            <v>#N/A</v>
          </cell>
          <cell r="L44">
            <v>6.2500000000000003E-3</v>
          </cell>
          <cell r="M44">
            <v>6.2500000000000003E-3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>
            <v>1.6666666666666701E-2</v>
          </cell>
          <cell r="T44">
            <v>1.6666666666666701E-2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>
            <v>55</v>
          </cell>
          <cell r="AA44">
            <v>55</v>
          </cell>
          <cell r="AB44">
            <v>6.2500000000000003E-3</v>
          </cell>
          <cell r="AC44">
            <v>6.2500000000000003E-3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>
            <v>1.6666666666666701E-2</v>
          </cell>
          <cell r="AJ44">
            <v>59</v>
          </cell>
          <cell r="AK44">
            <v>59</v>
          </cell>
          <cell r="AL44">
            <v>6.2500000000000003E-3</v>
          </cell>
          <cell r="AM44" t="e">
            <v>#N/A</v>
          </cell>
          <cell r="AN44">
            <v>55</v>
          </cell>
          <cell r="AO44">
            <v>55</v>
          </cell>
          <cell r="AP44">
            <v>55</v>
          </cell>
          <cell r="AQ44">
            <v>2.4305555555555601E-2</v>
          </cell>
          <cell r="AR44">
            <v>2.4305555555555601E-2</v>
          </cell>
          <cell r="AS44">
            <v>2.4305555555555601E-2</v>
          </cell>
          <cell r="AT44">
            <v>2.4305555555555601E-2</v>
          </cell>
          <cell r="AU44">
            <v>2.4305555555555601E-2</v>
          </cell>
          <cell r="AV44">
            <v>2.4305555555555601E-2</v>
          </cell>
          <cell r="AW44">
            <v>2.4305555555555601E-2</v>
          </cell>
          <cell r="AX44">
            <v>2.4305555555555601E-2</v>
          </cell>
        </row>
        <row r="45">
          <cell r="D45">
            <v>2.4305555555555601E-2</v>
          </cell>
          <cell r="E45">
            <v>2.4305555555555601E-2</v>
          </cell>
          <cell r="F45" t="e">
            <v>#N/A</v>
          </cell>
          <cell r="G45" t="e">
            <v>#N/A</v>
          </cell>
          <cell r="H45" t="e">
            <v>#N/A</v>
          </cell>
          <cell r="I45">
            <v>55</v>
          </cell>
          <cell r="J45">
            <v>55</v>
          </cell>
          <cell r="K45" t="e">
            <v>#N/A</v>
          </cell>
          <cell r="L45">
            <v>6.2500000000000003E-3</v>
          </cell>
          <cell r="M45">
            <v>6.2500000000000003E-3</v>
          </cell>
          <cell r="N45" t="e">
            <v>#N/A</v>
          </cell>
          <cell r="O45" t="e">
            <v>#N/A</v>
          </cell>
          <cell r="P45" t="e">
            <v>#N/A</v>
          </cell>
          <cell r="Q45" t="e">
            <v>#N/A</v>
          </cell>
          <cell r="R45" t="e">
            <v>#N/A</v>
          </cell>
          <cell r="S45">
            <v>1.6666666666666701E-2</v>
          </cell>
          <cell r="T45">
            <v>1.6666666666666701E-2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>
            <v>55</v>
          </cell>
          <cell r="AA45">
            <v>55</v>
          </cell>
          <cell r="AB45">
            <v>6.2500000000000003E-3</v>
          </cell>
          <cell r="AC45">
            <v>6.2500000000000003E-3</v>
          </cell>
          <cell r="AD45" t="e">
            <v>#N/A</v>
          </cell>
          <cell r="AE45" t="e">
            <v>#N/A</v>
          </cell>
          <cell r="AF45" t="e">
            <v>#N/A</v>
          </cell>
          <cell r="AG45" t="e">
            <v>#N/A</v>
          </cell>
          <cell r="AH45" t="e">
            <v>#N/A</v>
          </cell>
          <cell r="AI45">
            <v>1.6666666666666701E-2</v>
          </cell>
          <cell r="AJ45">
            <v>59</v>
          </cell>
          <cell r="AK45">
            <v>59</v>
          </cell>
          <cell r="AL45">
            <v>6.2500000000000003E-3</v>
          </cell>
          <cell r="AM45" t="e">
            <v>#N/A</v>
          </cell>
          <cell r="AN45">
            <v>55</v>
          </cell>
          <cell r="AO45">
            <v>55</v>
          </cell>
          <cell r="AP45">
            <v>55</v>
          </cell>
          <cell r="AQ45">
            <v>2.4305555555555601E-2</v>
          </cell>
          <cell r="AR45">
            <v>2.4305555555555601E-2</v>
          </cell>
          <cell r="AS45">
            <v>2.4305555555555601E-2</v>
          </cell>
          <cell r="AT45">
            <v>2.4305555555555601E-2</v>
          </cell>
          <cell r="AU45">
            <v>2.4305555555555601E-2</v>
          </cell>
          <cell r="AV45">
            <v>2.4305555555555601E-2</v>
          </cell>
          <cell r="AW45">
            <v>2.4305555555555601E-2</v>
          </cell>
          <cell r="AX45">
            <v>2.4305555555555601E-2</v>
          </cell>
        </row>
        <row r="46">
          <cell r="D46">
            <v>2.4305555555555601E-2</v>
          </cell>
          <cell r="E46">
            <v>2.4305555555555601E-2</v>
          </cell>
          <cell r="F46" t="e">
            <v>#N/A</v>
          </cell>
          <cell r="G46" t="e">
            <v>#N/A</v>
          </cell>
          <cell r="H46" t="e">
            <v>#N/A</v>
          </cell>
          <cell r="I46">
            <v>55</v>
          </cell>
          <cell r="J46">
            <v>7.59</v>
          </cell>
          <cell r="K46" t="e">
            <v>#N/A</v>
          </cell>
          <cell r="L46">
            <v>6.2500000000000003E-3</v>
          </cell>
          <cell r="M46">
            <v>6.2500000000000003E-3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>
            <v>1.6666666666666701E-2</v>
          </cell>
          <cell r="T46">
            <v>1.6666666666666701E-2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>
            <v>55</v>
          </cell>
          <cell r="AA46">
            <v>55</v>
          </cell>
          <cell r="AB46">
            <v>6.2500000000000003E-3</v>
          </cell>
          <cell r="AC46">
            <v>6.2500000000000003E-3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>
            <v>1.6666666666666701E-2</v>
          </cell>
          <cell r="AJ46">
            <v>59</v>
          </cell>
          <cell r="AK46">
            <v>59</v>
          </cell>
          <cell r="AL46">
            <v>6.2500000000000003E-3</v>
          </cell>
          <cell r="AM46" t="e">
            <v>#N/A</v>
          </cell>
          <cell r="AN46">
            <v>55</v>
          </cell>
          <cell r="AO46">
            <v>55</v>
          </cell>
          <cell r="AP46">
            <v>55</v>
          </cell>
          <cell r="AQ46">
            <v>2.4305555555555601E-2</v>
          </cell>
          <cell r="AR46">
            <v>2.4305555555555601E-2</v>
          </cell>
          <cell r="AS46">
            <v>2.4305555555555601E-2</v>
          </cell>
          <cell r="AT46">
            <v>2.4305555555555601E-2</v>
          </cell>
          <cell r="AU46">
            <v>2.4305555555555601E-2</v>
          </cell>
          <cell r="AV46">
            <v>2.4305555555555601E-2</v>
          </cell>
          <cell r="AW46">
            <v>2.4305555555555601E-2</v>
          </cell>
          <cell r="AX46">
            <v>2.4305555555555601E-2</v>
          </cell>
        </row>
        <row r="47">
          <cell r="D47">
            <v>2.4305555555555601E-2</v>
          </cell>
          <cell r="E47">
            <v>2.4305555555555601E-2</v>
          </cell>
          <cell r="F47" t="e">
            <v>#N/A</v>
          </cell>
          <cell r="G47" t="e">
            <v>#N/A</v>
          </cell>
          <cell r="H47" t="e">
            <v>#N/A</v>
          </cell>
          <cell r="I47">
            <v>55</v>
          </cell>
          <cell r="J47">
            <v>7.6181999999999999</v>
          </cell>
          <cell r="K47" t="e">
            <v>#N/A</v>
          </cell>
          <cell r="L47">
            <v>6.2500000000000003E-3</v>
          </cell>
          <cell r="M47">
            <v>6.2500000000000003E-3</v>
          </cell>
          <cell r="N47" t="e">
            <v>#N/A</v>
          </cell>
          <cell r="O47" t="e">
            <v>#N/A</v>
          </cell>
          <cell r="P47" t="e">
            <v>#N/A</v>
          </cell>
          <cell r="Q47" t="e">
            <v>#N/A</v>
          </cell>
          <cell r="R47" t="e">
            <v>#N/A</v>
          </cell>
          <cell r="S47">
            <v>1.6666666666666701E-2</v>
          </cell>
          <cell r="T47">
            <v>1.6666666666666701E-2</v>
          </cell>
          <cell r="U47" t="e">
            <v>#N/A</v>
          </cell>
          <cell r="V47" t="e">
            <v>#N/A</v>
          </cell>
          <cell r="W47" t="e">
            <v>#N/A</v>
          </cell>
          <cell r="X47" t="e">
            <v>#N/A</v>
          </cell>
          <cell r="Y47" t="e">
            <v>#N/A</v>
          </cell>
          <cell r="Z47">
            <v>55</v>
          </cell>
          <cell r="AA47">
            <v>55</v>
          </cell>
          <cell r="AB47">
            <v>6.2500000000000003E-3</v>
          </cell>
          <cell r="AC47">
            <v>6.2500000000000003E-3</v>
          </cell>
          <cell r="AD47" t="e">
            <v>#N/A</v>
          </cell>
          <cell r="AE47" t="e">
            <v>#N/A</v>
          </cell>
          <cell r="AF47" t="e">
            <v>#N/A</v>
          </cell>
          <cell r="AG47" t="e">
            <v>#N/A</v>
          </cell>
          <cell r="AH47" t="e">
            <v>#N/A</v>
          </cell>
          <cell r="AI47">
            <v>1.6666666666666701E-2</v>
          </cell>
          <cell r="AJ47">
            <v>59</v>
          </cell>
          <cell r="AK47">
            <v>59</v>
          </cell>
          <cell r="AL47">
            <v>6.2500000000000003E-3</v>
          </cell>
          <cell r="AM47" t="e">
            <v>#N/A</v>
          </cell>
          <cell r="AN47">
            <v>55</v>
          </cell>
          <cell r="AO47">
            <v>55</v>
          </cell>
          <cell r="AP47">
            <v>55</v>
          </cell>
          <cell r="AQ47">
            <v>2.4305555555555601E-2</v>
          </cell>
          <cell r="AR47">
            <v>2.4305555555555601E-2</v>
          </cell>
          <cell r="AS47">
            <v>2.4305555555555601E-2</v>
          </cell>
          <cell r="AT47">
            <v>2.4305555555555601E-2</v>
          </cell>
          <cell r="AU47">
            <v>2.4305555555555601E-2</v>
          </cell>
          <cell r="AV47">
            <v>2.4305555555555601E-2</v>
          </cell>
          <cell r="AW47">
            <v>2.4305555555555601E-2</v>
          </cell>
          <cell r="AX47">
            <v>2.4305555555555601E-2</v>
          </cell>
        </row>
        <row r="48">
          <cell r="D48">
            <v>2.4305555555555601E-2</v>
          </cell>
          <cell r="E48">
            <v>2.4305555555555601E-2</v>
          </cell>
          <cell r="F48" t="e">
            <v>#N/A</v>
          </cell>
          <cell r="G48" t="e">
            <v>#N/A</v>
          </cell>
          <cell r="H48" t="e">
            <v>#N/A</v>
          </cell>
          <cell r="I48">
            <v>55</v>
          </cell>
          <cell r="J48">
            <v>7.99</v>
          </cell>
          <cell r="K48" t="e">
            <v>#N/A</v>
          </cell>
          <cell r="L48">
            <v>6.2500000000000003E-3</v>
          </cell>
          <cell r="M48">
            <v>6.2500000000000003E-3</v>
          </cell>
          <cell r="N48" t="e">
            <v>#N/A</v>
          </cell>
          <cell r="O48" t="e">
            <v>#N/A</v>
          </cell>
          <cell r="P48" t="e">
            <v>#N/A</v>
          </cell>
          <cell r="Q48" t="e">
            <v>#N/A</v>
          </cell>
          <cell r="R48" t="e">
            <v>#N/A</v>
          </cell>
          <cell r="S48">
            <v>1.6666666666666701E-2</v>
          </cell>
          <cell r="T48">
            <v>1.6666666666666701E-2</v>
          </cell>
          <cell r="U48" t="e">
            <v>#N/A</v>
          </cell>
          <cell r="V48" t="e">
            <v>#N/A</v>
          </cell>
          <cell r="W48" t="e">
            <v>#N/A</v>
          </cell>
          <cell r="X48" t="e">
            <v>#N/A</v>
          </cell>
          <cell r="Y48" t="e">
            <v>#N/A</v>
          </cell>
          <cell r="Z48">
            <v>55</v>
          </cell>
          <cell r="AA48">
            <v>55</v>
          </cell>
          <cell r="AB48">
            <v>6.2500000000000003E-3</v>
          </cell>
          <cell r="AC48">
            <v>6.2500000000000003E-3</v>
          </cell>
          <cell r="AD48" t="e">
            <v>#N/A</v>
          </cell>
          <cell r="AE48" t="e">
            <v>#N/A</v>
          </cell>
          <cell r="AF48" t="e">
            <v>#N/A</v>
          </cell>
          <cell r="AG48" t="e">
            <v>#N/A</v>
          </cell>
          <cell r="AH48" t="e">
            <v>#N/A</v>
          </cell>
          <cell r="AI48">
            <v>1.6666666666666701E-2</v>
          </cell>
          <cell r="AJ48">
            <v>59</v>
          </cell>
          <cell r="AK48">
            <v>59</v>
          </cell>
          <cell r="AL48">
            <v>6.2500000000000003E-3</v>
          </cell>
          <cell r="AM48" t="e">
            <v>#N/A</v>
          </cell>
          <cell r="AN48">
            <v>55</v>
          </cell>
          <cell r="AO48">
            <v>55</v>
          </cell>
          <cell r="AP48">
            <v>55</v>
          </cell>
          <cell r="AQ48">
            <v>2.4305555555555601E-2</v>
          </cell>
          <cell r="AR48">
            <v>2.4305555555555601E-2</v>
          </cell>
          <cell r="AS48">
            <v>2.4305555555555601E-2</v>
          </cell>
          <cell r="AT48">
            <v>2.4305555555555601E-2</v>
          </cell>
          <cell r="AU48">
            <v>2.4305555555555601E-2</v>
          </cell>
          <cell r="AV48">
            <v>2.4305555555555601E-2</v>
          </cell>
          <cell r="AW48">
            <v>2.4305555555555601E-2</v>
          </cell>
          <cell r="AX48">
            <v>2.4305555555555601E-2</v>
          </cell>
        </row>
        <row r="49">
          <cell r="D49">
            <v>2.4305555555555601E-2</v>
          </cell>
          <cell r="E49">
            <v>2.4305555555555601E-2</v>
          </cell>
          <cell r="F49" t="e">
            <v>#N/A</v>
          </cell>
          <cell r="G49" t="e">
            <v>#N/A</v>
          </cell>
          <cell r="H49" t="e">
            <v>#N/A</v>
          </cell>
          <cell r="I49">
            <v>55</v>
          </cell>
          <cell r="J49">
            <v>7.94</v>
          </cell>
          <cell r="K49" t="e">
            <v>#N/A</v>
          </cell>
          <cell r="L49">
            <v>6.2500000000000003E-3</v>
          </cell>
          <cell r="M49">
            <v>6.2500000000000003E-3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>
            <v>1.6666666666666701E-2</v>
          </cell>
          <cell r="T49">
            <v>1.6666666666666701E-2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>
            <v>55</v>
          </cell>
          <cell r="AA49">
            <v>55</v>
          </cell>
          <cell r="AB49">
            <v>6.2500000000000003E-3</v>
          </cell>
          <cell r="AC49">
            <v>6.2500000000000003E-3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>
            <v>1.6666666666666701E-2</v>
          </cell>
          <cell r="AJ49">
            <v>59</v>
          </cell>
          <cell r="AK49">
            <v>59</v>
          </cell>
          <cell r="AL49">
            <v>6.2500000000000003E-3</v>
          </cell>
          <cell r="AM49" t="e">
            <v>#N/A</v>
          </cell>
          <cell r="AN49">
            <v>55</v>
          </cell>
          <cell r="AO49">
            <v>55</v>
          </cell>
          <cell r="AP49">
            <v>55</v>
          </cell>
          <cell r="AQ49">
            <v>2.4305555555555601E-2</v>
          </cell>
          <cell r="AR49">
            <v>2.4305555555555601E-2</v>
          </cell>
          <cell r="AS49">
            <v>2.4305555555555601E-2</v>
          </cell>
          <cell r="AT49">
            <v>2.4305555555555601E-2</v>
          </cell>
          <cell r="AU49">
            <v>2.4305555555555601E-2</v>
          </cell>
          <cell r="AV49">
            <v>2.4305555555555601E-2</v>
          </cell>
          <cell r="AW49">
            <v>2.4305555555555601E-2</v>
          </cell>
          <cell r="AX49">
            <v>2.4305555555555601E-2</v>
          </cell>
        </row>
        <row r="50">
          <cell r="D50">
            <v>2.4305555555555601E-2</v>
          </cell>
          <cell r="E50">
            <v>2.4305555555555601E-2</v>
          </cell>
          <cell r="F50" t="e">
            <v>#N/A</v>
          </cell>
          <cell r="G50" t="e">
            <v>#N/A</v>
          </cell>
          <cell r="H50" t="e">
            <v>#N/A</v>
          </cell>
          <cell r="I50">
            <v>55</v>
          </cell>
          <cell r="J50">
            <v>7.6302000000000003</v>
          </cell>
          <cell r="K50" t="e">
            <v>#N/A</v>
          </cell>
          <cell r="L50">
            <v>6.2500000000000003E-3</v>
          </cell>
          <cell r="M50">
            <v>6.2500000000000003E-3</v>
          </cell>
          <cell r="N50" t="e">
            <v>#N/A</v>
          </cell>
          <cell r="O50" t="e">
            <v>#N/A</v>
          </cell>
          <cell r="P50" t="e">
            <v>#N/A</v>
          </cell>
          <cell r="Q50" t="e">
            <v>#N/A</v>
          </cell>
          <cell r="R50" t="e">
            <v>#N/A</v>
          </cell>
          <cell r="S50">
            <v>1.6666666666666701E-2</v>
          </cell>
          <cell r="T50">
            <v>1.6666666666666701E-2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>
            <v>55</v>
          </cell>
          <cell r="AA50">
            <v>55</v>
          </cell>
          <cell r="AB50">
            <v>6.2500000000000003E-3</v>
          </cell>
          <cell r="AC50">
            <v>6.2500000000000003E-3</v>
          </cell>
          <cell r="AD50" t="e">
            <v>#N/A</v>
          </cell>
          <cell r="AE50" t="e">
            <v>#N/A</v>
          </cell>
          <cell r="AF50" t="e">
            <v>#N/A</v>
          </cell>
          <cell r="AG50" t="e">
            <v>#N/A</v>
          </cell>
          <cell r="AH50" t="e">
            <v>#N/A</v>
          </cell>
          <cell r="AI50">
            <v>1.6666666666666701E-2</v>
          </cell>
          <cell r="AJ50">
            <v>59</v>
          </cell>
          <cell r="AK50">
            <v>59</v>
          </cell>
          <cell r="AL50">
            <v>6.2500000000000003E-3</v>
          </cell>
          <cell r="AM50" t="e">
            <v>#N/A</v>
          </cell>
          <cell r="AN50">
            <v>55</v>
          </cell>
          <cell r="AO50">
            <v>55</v>
          </cell>
          <cell r="AP50">
            <v>55</v>
          </cell>
          <cell r="AQ50">
            <v>2.4305555555555601E-2</v>
          </cell>
          <cell r="AR50">
            <v>2.4305555555555601E-2</v>
          </cell>
          <cell r="AS50">
            <v>2.4305555555555601E-2</v>
          </cell>
          <cell r="AT50">
            <v>2.4305555555555601E-2</v>
          </cell>
          <cell r="AU50">
            <v>2.4305555555555601E-2</v>
          </cell>
          <cell r="AV50">
            <v>2.4305555555555601E-2</v>
          </cell>
          <cell r="AW50">
            <v>2.4305555555555601E-2</v>
          </cell>
          <cell r="AX50">
            <v>2.4305555555555601E-2</v>
          </cell>
        </row>
        <row r="51">
          <cell r="D51">
            <v>2.4305555555555601E-2</v>
          </cell>
          <cell r="E51">
            <v>2.4305555555555601E-2</v>
          </cell>
          <cell r="F51" t="e">
            <v>#N/A</v>
          </cell>
          <cell r="G51" t="e">
            <v>#N/A</v>
          </cell>
          <cell r="H51" t="e">
            <v>#N/A</v>
          </cell>
          <cell r="I51">
            <v>55</v>
          </cell>
          <cell r="J51">
            <v>55</v>
          </cell>
          <cell r="K51" t="e">
            <v>#N/A</v>
          </cell>
          <cell r="L51">
            <v>6.2500000000000003E-3</v>
          </cell>
          <cell r="M51">
            <v>6.2500000000000003E-3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>
            <v>1.6666666666666701E-2</v>
          </cell>
          <cell r="T51">
            <v>1.6666666666666701E-2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>
            <v>55</v>
          </cell>
          <cell r="AA51">
            <v>55</v>
          </cell>
          <cell r="AB51">
            <v>6.2500000000000003E-3</v>
          </cell>
          <cell r="AC51">
            <v>6.2500000000000003E-3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>
            <v>1.6666666666666701E-2</v>
          </cell>
          <cell r="AJ51">
            <v>59</v>
          </cell>
          <cell r="AK51">
            <v>59</v>
          </cell>
          <cell r="AL51">
            <v>6.2500000000000003E-3</v>
          </cell>
          <cell r="AM51" t="e">
            <v>#N/A</v>
          </cell>
          <cell r="AN51">
            <v>55</v>
          </cell>
          <cell r="AO51">
            <v>55</v>
          </cell>
          <cell r="AP51">
            <v>55</v>
          </cell>
          <cell r="AQ51">
            <v>2.4305555555555601E-2</v>
          </cell>
          <cell r="AR51">
            <v>2.4305555555555601E-2</v>
          </cell>
          <cell r="AS51">
            <v>2.4305555555555601E-2</v>
          </cell>
          <cell r="AT51">
            <v>2.4305555555555601E-2</v>
          </cell>
          <cell r="AU51">
            <v>2.4305555555555601E-2</v>
          </cell>
          <cell r="AV51">
            <v>2.4305555555555601E-2</v>
          </cell>
          <cell r="AW51">
            <v>2.4305555555555601E-2</v>
          </cell>
          <cell r="AX51">
            <v>2.4305555555555601E-2</v>
          </cell>
        </row>
        <row r="52">
          <cell r="D52">
            <v>2.4305555555555601E-2</v>
          </cell>
          <cell r="E52">
            <v>2.4305555555555601E-2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55</v>
          </cell>
          <cell r="J52">
            <v>55</v>
          </cell>
          <cell r="K52" t="e">
            <v>#N/A</v>
          </cell>
          <cell r="L52">
            <v>6.2500000000000003E-3</v>
          </cell>
          <cell r="M52">
            <v>6.2500000000000003E-3</v>
          </cell>
          <cell r="N52" t="e">
            <v>#N/A</v>
          </cell>
          <cell r="O52" t="e">
            <v>#N/A</v>
          </cell>
          <cell r="P52" t="e">
            <v>#N/A</v>
          </cell>
          <cell r="Q52" t="e">
            <v>#N/A</v>
          </cell>
          <cell r="R52" t="e">
            <v>#N/A</v>
          </cell>
          <cell r="S52">
            <v>1.6666666666666701E-2</v>
          </cell>
          <cell r="T52">
            <v>1.6666666666666701E-2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>
            <v>55</v>
          </cell>
          <cell r="AA52">
            <v>55</v>
          </cell>
          <cell r="AB52">
            <v>6.2500000000000003E-3</v>
          </cell>
          <cell r="AC52">
            <v>6.2500000000000003E-3</v>
          </cell>
          <cell r="AD52" t="e">
            <v>#N/A</v>
          </cell>
          <cell r="AE52" t="e">
            <v>#N/A</v>
          </cell>
          <cell r="AF52" t="e">
            <v>#N/A</v>
          </cell>
          <cell r="AG52" t="e">
            <v>#N/A</v>
          </cell>
          <cell r="AH52" t="e">
            <v>#N/A</v>
          </cell>
          <cell r="AI52">
            <v>1.6666666666666701E-2</v>
          </cell>
          <cell r="AJ52">
            <v>59</v>
          </cell>
          <cell r="AK52">
            <v>59</v>
          </cell>
          <cell r="AL52">
            <v>6.2500000000000003E-3</v>
          </cell>
          <cell r="AM52" t="e">
            <v>#N/A</v>
          </cell>
          <cell r="AN52">
            <v>55</v>
          </cell>
          <cell r="AO52">
            <v>55</v>
          </cell>
          <cell r="AP52">
            <v>55</v>
          </cell>
          <cell r="AQ52">
            <v>2.4305555555555601E-2</v>
          </cell>
          <cell r="AR52">
            <v>2.4305555555555601E-2</v>
          </cell>
          <cell r="AS52">
            <v>2.4305555555555601E-2</v>
          </cell>
          <cell r="AT52">
            <v>2.4305555555555601E-2</v>
          </cell>
          <cell r="AU52">
            <v>2.4305555555555601E-2</v>
          </cell>
          <cell r="AV52">
            <v>2.4305555555555601E-2</v>
          </cell>
          <cell r="AW52">
            <v>2.4305555555555601E-2</v>
          </cell>
          <cell r="AX52">
            <v>2.4305555555555601E-2</v>
          </cell>
        </row>
        <row r="53">
          <cell r="D53">
            <v>2.4305555555555601E-2</v>
          </cell>
          <cell r="E53">
            <v>2.4305555555555601E-2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55</v>
          </cell>
          <cell r="J53">
            <v>55</v>
          </cell>
          <cell r="K53" t="e">
            <v>#N/A</v>
          </cell>
          <cell r="L53">
            <v>6.2500000000000003E-3</v>
          </cell>
          <cell r="M53">
            <v>6.2500000000000003E-3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>
            <v>1.6666666666666701E-2</v>
          </cell>
          <cell r="T53">
            <v>1.6666666666666701E-2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>
            <v>55</v>
          </cell>
          <cell r="AA53">
            <v>55</v>
          </cell>
          <cell r="AB53">
            <v>6.2500000000000003E-3</v>
          </cell>
          <cell r="AC53">
            <v>6.2500000000000003E-3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>
            <v>1.6666666666666701E-2</v>
          </cell>
          <cell r="AJ53">
            <v>59</v>
          </cell>
          <cell r="AK53">
            <v>59</v>
          </cell>
          <cell r="AL53">
            <v>6.2500000000000003E-3</v>
          </cell>
          <cell r="AM53" t="e">
            <v>#N/A</v>
          </cell>
          <cell r="AN53">
            <v>55</v>
          </cell>
          <cell r="AO53">
            <v>55</v>
          </cell>
          <cell r="AP53">
            <v>55</v>
          </cell>
          <cell r="AQ53">
            <v>2.4305555555555601E-2</v>
          </cell>
          <cell r="AR53">
            <v>2.4305555555555601E-2</v>
          </cell>
          <cell r="AS53">
            <v>2.4305555555555601E-2</v>
          </cell>
          <cell r="AT53">
            <v>2.4305555555555601E-2</v>
          </cell>
          <cell r="AU53">
            <v>2.4305555555555601E-2</v>
          </cell>
          <cell r="AV53">
            <v>2.4305555555555601E-2</v>
          </cell>
          <cell r="AW53">
            <v>2.4305555555555601E-2</v>
          </cell>
          <cell r="AX53">
            <v>2.4305555555555601E-2</v>
          </cell>
        </row>
        <row r="54">
          <cell r="D54">
            <v>2.4305555555555601E-2</v>
          </cell>
          <cell r="E54">
            <v>2.4305555555555601E-2</v>
          </cell>
          <cell r="F54" t="e">
            <v>#N/A</v>
          </cell>
          <cell r="G54" t="e">
            <v>#N/A</v>
          </cell>
          <cell r="H54" t="e">
            <v>#N/A</v>
          </cell>
          <cell r="I54">
            <v>55</v>
          </cell>
          <cell r="J54">
            <v>55</v>
          </cell>
          <cell r="K54" t="e">
            <v>#N/A</v>
          </cell>
          <cell r="L54">
            <v>6.2500000000000003E-3</v>
          </cell>
          <cell r="M54">
            <v>6.2500000000000003E-3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>
            <v>1.6666666666666701E-2</v>
          </cell>
          <cell r="T54">
            <v>1.6666666666666701E-2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>
            <v>55</v>
          </cell>
          <cell r="AA54">
            <v>55</v>
          </cell>
          <cell r="AB54">
            <v>6.2500000000000003E-3</v>
          </cell>
          <cell r="AC54">
            <v>6.2500000000000003E-3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>
            <v>1.6666666666666701E-2</v>
          </cell>
          <cell r="AJ54">
            <v>59</v>
          </cell>
          <cell r="AK54">
            <v>59</v>
          </cell>
          <cell r="AL54">
            <v>6.2500000000000003E-3</v>
          </cell>
          <cell r="AM54" t="e">
            <v>#N/A</v>
          </cell>
          <cell r="AN54">
            <v>55</v>
          </cell>
          <cell r="AO54">
            <v>55</v>
          </cell>
          <cell r="AP54">
            <v>55</v>
          </cell>
          <cell r="AQ54">
            <v>2.4305555555555601E-2</v>
          </cell>
          <cell r="AR54">
            <v>2.4305555555555601E-2</v>
          </cell>
          <cell r="AS54">
            <v>2.4305555555555601E-2</v>
          </cell>
          <cell r="AT54">
            <v>2.4305555555555601E-2</v>
          </cell>
          <cell r="AU54">
            <v>2.4305555555555601E-2</v>
          </cell>
          <cell r="AV54">
            <v>2.4305555555555601E-2</v>
          </cell>
          <cell r="AW54">
            <v>2.4305555555555601E-2</v>
          </cell>
          <cell r="AX54">
            <v>2.4305555555555601E-2</v>
          </cell>
        </row>
        <row r="55">
          <cell r="D55">
            <v>2.4305555555555601E-2</v>
          </cell>
          <cell r="E55">
            <v>2.4305555555555601E-2</v>
          </cell>
          <cell r="F55" t="e">
            <v>#N/A</v>
          </cell>
          <cell r="G55" t="e">
            <v>#N/A</v>
          </cell>
          <cell r="H55" t="e">
            <v>#N/A</v>
          </cell>
          <cell r="I55">
            <v>55</v>
          </cell>
          <cell r="J55">
            <v>55</v>
          </cell>
          <cell r="K55" t="e">
            <v>#N/A</v>
          </cell>
          <cell r="L55">
            <v>6.2500000000000003E-3</v>
          </cell>
          <cell r="M55">
            <v>6.2500000000000003E-3</v>
          </cell>
          <cell r="N55" t="e">
            <v>#N/A</v>
          </cell>
          <cell r="O55" t="e">
            <v>#N/A</v>
          </cell>
          <cell r="P55" t="e">
            <v>#N/A</v>
          </cell>
          <cell r="Q55" t="e">
            <v>#N/A</v>
          </cell>
          <cell r="R55" t="e">
            <v>#N/A</v>
          </cell>
          <cell r="S55">
            <v>1.6666666666666701E-2</v>
          </cell>
          <cell r="T55">
            <v>1.6666666666666701E-2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>
            <v>55</v>
          </cell>
          <cell r="AA55">
            <v>55</v>
          </cell>
          <cell r="AB55">
            <v>6.2500000000000003E-3</v>
          </cell>
          <cell r="AC55">
            <v>6.2500000000000003E-3</v>
          </cell>
          <cell r="AD55" t="e">
            <v>#N/A</v>
          </cell>
          <cell r="AE55" t="e">
            <v>#N/A</v>
          </cell>
          <cell r="AF55" t="e">
            <v>#N/A</v>
          </cell>
          <cell r="AG55" t="e">
            <v>#N/A</v>
          </cell>
          <cell r="AH55" t="e">
            <v>#N/A</v>
          </cell>
          <cell r="AI55">
            <v>1.6666666666666701E-2</v>
          </cell>
          <cell r="AJ55">
            <v>59</v>
          </cell>
          <cell r="AK55">
            <v>59</v>
          </cell>
          <cell r="AL55">
            <v>6.2500000000000003E-3</v>
          </cell>
          <cell r="AM55" t="e">
            <v>#N/A</v>
          </cell>
          <cell r="AN55">
            <v>55</v>
          </cell>
          <cell r="AO55">
            <v>55</v>
          </cell>
          <cell r="AP55">
            <v>55</v>
          </cell>
          <cell r="AQ55">
            <v>2.4305555555555601E-2</v>
          </cell>
          <cell r="AR55">
            <v>2.4305555555555601E-2</v>
          </cell>
          <cell r="AS55">
            <v>2.4305555555555601E-2</v>
          </cell>
          <cell r="AT55">
            <v>2.4305555555555601E-2</v>
          </cell>
          <cell r="AU55">
            <v>2.4305555555555601E-2</v>
          </cell>
          <cell r="AV55">
            <v>2.4305555555555601E-2</v>
          </cell>
          <cell r="AW55">
            <v>2.4305555555555601E-2</v>
          </cell>
          <cell r="AX55">
            <v>2.4305555555555601E-2</v>
          </cell>
        </row>
        <row r="56">
          <cell r="D56">
            <v>2.4305555555555601E-2</v>
          </cell>
          <cell r="E56">
            <v>2.4305555555555601E-2</v>
          </cell>
          <cell r="F56" t="e">
            <v>#N/A</v>
          </cell>
          <cell r="G56" t="e">
            <v>#N/A</v>
          </cell>
          <cell r="H56" t="e">
            <v>#N/A</v>
          </cell>
          <cell r="I56">
            <v>55</v>
          </cell>
          <cell r="J56">
            <v>55</v>
          </cell>
          <cell r="K56" t="e">
            <v>#N/A</v>
          </cell>
          <cell r="L56">
            <v>6.2500000000000003E-3</v>
          </cell>
          <cell r="M56">
            <v>6.2500000000000003E-3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>
            <v>1.6666666666666701E-2</v>
          </cell>
          <cell r="T56">
            <v>1.6666666666666701E-2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>
            <v>55</v>
          </cell>
          <cell r="AA56">
            <v>55</v>
          </cell>
          <cell r="AB56">
            <v>6.2500000000000003E-3</v>
          </cell>
          <cell r="AC56">
            <v>6.2500000000000003E-3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>
            <v>1.6666666666666701E-2</v>
          </cell>
          <cell r="AJ56">
            <v>59</v>
          </cell>
          <cell r="AK56">
            <v>59</v>
          </cell>
          <cell r="AL56">
            <v>6.2500000000000003E-3</v>
          </cell>
          <cell r="AM56" t="e">
            <v>#N/A</v>
          </cell>
          <cell r="AN56">
            <v>55</v>
          </cell>
          <cell r="AO56">
            <v>55</v>
          </cell>
          <cell r="AP56">
            <v>55</v>
          </cell>
          <cell r="AQ56">
            <v>2.4305555555555601E-2</v>
          </cell>
          <cell r="AR56">
            <v>2.4305555555555601E-2</v>
          </cell>
          <cell r="AS56">
            <v>2.4305555555555601E-2</v>
          </cell>
          <cell r="AT56">
            <v>2.4305555555555601E-2</v>
          </cell>
          <cell r="AU56">
            <v>2.4305555555555601E-2</v>
          </cell>
          <cell r="AV56">
            <v>2.4305555555555601E-2</v>
          </cell>
          <cell r="AW56">
            <v>2.4305555555555601E-2</v>
          </cell>
          <cell r="AX56">
            <v>2.4305555555555601E-2</v>
          </cell>
        </row>
        <row r="57">
          <cell r="D57">
            <v>2.4305555555555601E-2</v>
          </cell>
          <cell r="E57">
            <v>2.4305555555555601E-2</v>
          </cell>
          <cell r="F57" t="e">
            <v>#N/A</v>
          </cell>
          <cell r="G57" t="e">
            <v>#N/A</v>
          </cell>
          <cell r="H57" t="e">
            <v>#N/A</v>
          </cell>
          <cell r="I57">
            <v>55</v>
          </cell>
          <cell r="J57">
            <v>55</v>
          </cell>
          <cell r="K57" t="e">
            <v>#N/A</v>
          </cell>
          <cell r="L57">
            <v>6.2500000000000003E-3</v>
          </cell>
          <cell r="M57">
            <v>6.2500000000000003E-3</v>
          </cell>
          <cell r="N57" t="e">
            <v>#N/A</v>
          </cell>
          <cell r="O57" t="e">
            <v>#N/A</v>
          </cell>
          <cell r="P57" t="e">
            <v>#N/A</v>
          </cell>
          <cell r="Q57" t="e">
            <v>#N/A</v>
          </cell>
          <cell r="R57" t="e">
            <v>#N/A</v>
          </cell>
          <cell r="S57">
            <v>1.6666666666666701E-2</v>
          </cell>
          <cell r="T57">
            <v>1.6666666666666701E-2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>
            <v>55</v>
          </cell>
          <cell r="AA57">
            <v>55</v>
          </cell>
          <cell r="AB57">
            <v>6.2500000000000003E-3</v>
          </cell>
          <cell r="AC57">
            <v>6.2500000000000003E-3</v>
          </cell>
          <cell r="AD57" t="e">
            <v>#N/A</v>
          </cell>
          <cell r="AE57" t="e">
            <v>#N/A</v>
          </cell>
          <cell r="AF57" t="e">
            <v>#N/A</v>
          </cell>
          <cell r="AG57" t="e">
            <v>#N/A</v>
          </cell>
          <cell r="AH57" t="e">
            <v>#N/A</v>
          </cell>
          <cell r="AI57">
            <v>1.6666666666666701E-2</v>
          </cell>
          <cell r="AJ57">
            <v>59</v>
          </cell>
          <cell r="AK57">
            <v>59</v>
          </cell>
          <cell r="AL57">
            <v>6.2500000000000003E-3</v>
          </cell>
          <cell r="AM57" t="e">
            <v>#N/A</v>
          </cell>
          <cell r="AN57">
            <v>55</v>
          </cell>
          <cell r="AO57">
            <v>55</v>
          </cell>
          <cell r="AP57">
            <v>55</v>
          </cell>
          <cell r="AQ57">
            <v>2.4305555555555601E-2</v>
          </cell>
          <cell r="AR57">
            <v>2.4305555555555601E-2</v>
          </cell>
          <cell r="AS57">
            <v>2.4305555555555601E-2</v>
          </cell>
          <cell r="AT57">
            <v>2.4305555555555601E-2</v>
          </cell>
          <cell r="AU57">
            <v>2.4305555555555601E-2</v>
          </cell>
          <cell r="AV57">
            <v>2.4305555555555601E-2</v>
          </cell>
          <cell r="AW57">
            <v>2.4305555555555601E-2</v>
          </cell>
          <cell r="AX57">
            <v>2.4305555555555601E-2</v>
          </cell>
        </row>
        <row r="58">
          <cell r="D58">
            <v>2.4305555555555601E-2</v>
          </cell>
          <cell r="E58">
            <v>2.4305555555555601E-2</v>
          </cell>
          <cell r="F58" t="e">
            <v>#N/A</v>
          </cell>
          <cell r="G58" t="e">
            <v>#N/A</v>
          </cell>
          <cell r="H58" t="e">
            <v>#N/A</v>
          </cell>
          <cell r="I58">
            <v>55</v>
          </cell>
          <cell r="J58">
            <v>55</v>
          </cell>
          <cell r="K58" t="e">
            <v>#N/A</v>
          </cell>
          <cell r="L58">
            <v>6.2500000000000003E-3</v>
          </cell>
          <cell r="M58">
            <v>6.2500000000000003E-3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>
            <v>1.6666666666666701E-2</v>
          </cell>
          <cell r="T58">
            <v>1.6666666666666701E-2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>
            <v>55</v>
          </cell>
          <cell r="AA58">
            <v>55</v>
          </cell>
          <cell r="AB58">
            <v>6.2500000000000003E-3</v>
          </cell>
          <cell r="AC58">
            <v>6.2500000000000003E-3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>
            <v>1.6666666666666701E-2</v>
          </cell>
          <cell r="AJ58">
            <v>59</v>
          </cell>
          <cell r="AK58">
            <v>59</v>
          </cell>
          <cell r="AL58">
            <v>6.2500000000000003E-3</v>
          </cell>
          <cell r="AM58" t="e">
            <v>#N/A</v>
          </cell>
          <cell r="AN58">
            <v>55</v>
          </cell>
          <cell r="AO58">
            <v>55</v>
          </cell>
          <cell r="AP58">
            <v>55</v>
          </cell>
          <cell r="AQ58">
            <v>2.4305555555555601E-2</v>
          </cell>
          <cell r="AR58">
            <v>2.4305555555555601E-2</v>
          </cell>
          <cell r="AS58">
            <v>2.4305555555555601E-2</v>
          </cell>
          <cell r="AT58">
            <v>2.4305555555555601E-2</v>
          </cell>
          <cell r="AU58">
            <v>2.4305555555555601E-2</v>
          </cell>
          <cell r="AV58">
            <v>2.4305555555555601E-2</v>
          </cell>
          <cell r="AW58">
            <v>2.4305555555555601E-2</v>
          </cell>
          <cell r="AX58">
            <v>2.4305555555555601E-2</v>
          </cell>
        </row>
        <row r="59">
          <cell r="D59">
            <v>2.4305555555555601E-2</v>
          </cell>
          <cell r="E59">
            <v>2.4305555555555601E-2</v>
          </cell>
          <cell r="F59" t="e">
            <v>#N/A</v>
          </cell>
          <cell r="G59" t="e">
            <v>#N/A</v>
          </cell>
          <cell r="H59" t="e">
            <v>#N/A</v>
          </cell>
          <cell r="I59">
            <v>55</v>
          </cell>
          <cell r="J59">
            <v>55</v>
          </cell>
          <cell r="K59" t="e">
            <v>#N/A</v>
          </cell>
          <cell r="L59">
            <v>6.2500000000000003E-3</v>
          </cell>
          <cell r="M59">
            <v>6.2500000000000003E-3</v>
          </cell>
          <cell r="N59" t="e">
            <v>#N/A</v>
          </cell>
          <cell r="O59" t="e">
            <v>#N/A</v>
          </cell>
          <cell r="P59" t="e">
            <v>#N/A</v>
          </cell>
          <cell r="Q59" t="e">
            <v>#N/A</v>
          </cell>
          <cell r="R59" t="e">
            <v>#N/A</v>
          </cell>
          <cell r="S59">
            <v>1.6666666666666701E-2</v>
          </cell>
          <cell r="T59">
            <v>1.6666666666666701E-2</v>
          </cell>
          <cell r="U59" t="e">
            <v>#N/A</v>
          </cell>
          <cell r="V59" t="e">
            <v>#N/A</v>
          </cell>
          <cell r="W59" t="e">
            <v>#N/A</v>
          </cell>
          <cell r="X59" t="e">
            <v>#N/A</v>
          </cell>
          <cell r="Y59" t="e">
            <v>#N/A</v>
          </cell>
          <cell r="Z59">
            <v>55</v>
          </cell>
          <cell r="AA59">
            <v>55</v>
          </cell>
          <cell r="AB59">
            <v>6.2500000000000003E-3</v>
          </cell>
          <cell r="AC59">
            <v>6.2500000000000003E-3</v>
          </cell>
          <cell r="AD59" t="e">
            <v>#N/A</v>
          </cell>
          <cell r="AE59" t="e">
            <v>#N/A</v>
          </cell>
          <cell r="AF59" t="e">
            <v>#N/A</v>
          </cell>
          <cell r="AG59" t="e">
            <v>#N/A</v>
          </cell>
          <cell r="AH59" t="e">
            <v>#N/A</v>
          </cell>
          <cell r="AI59">
            <v>1.6666666666666701E-2</v>
          </cell>
          <cell r="AJ59">
            <v>59</v>
          </cell>
          <cell r="AK59">
            <v>59</v>
          </cell>
          <cell r="AL59">
            <v>6.2500000000000003E-3</v>
          </cell>
          <cell r="AM59" t="e">
            <v>#N/A</v>
          </cell>
          <cell r="AN59">
            <v>55</v>
          </cell>
          <cell r="AO59">
            <v>55</v>
          </cell>
          <cell r="AP59">
            <v>55</v>
          </cell>
          <cell r="AQ59">
            <v>2.4305555555555601E-2</v>
          </cell>
          <cell r="AR59">
            <v>2.4305555555555601E-2</v>
          </cell>
          <cell r="AS59">
            <v>2.4305555555555601E-2</v>
          </cell>
          <cell r="AT59">
            <v>2.4305555555555601E-2</v>
          </cell>
          <cell r="AU59">
            <v>2.4305555555555601E-2</v>
          </cell>
          <cell r="AV59">
            <v>2.4305555555555601E-2</v>
          </cell>
          <cell r="AW59">
            <v>2.4305555555555601E-2</v>
          </cell>
          <cell r="AX59">
            <v>2.4305555555555601E-2</v>
          </cell>
        </row>
        <row r="60">
          <cell r="D60">
            <v>2.4305555555555601E-2</v>
          </cell>
          <cell r="E60">
            <v>2.4305555555555601E-2</v>
          </cell>
          <cell r="F60" t="e">
            <v>#N/A</v>
          </cell>
          <cell r="G60" t="e">
            <v>#N/A</v>
          </cell>
          <cell r="H60" t="e">
            <v>#N/A</v>
          </cell>
          <cell r="I60">
            <v>55</v>
          </cell>
          <cell r="J60">
            <v>55</v>
          </cell>
          <cell r="K60" t="e">
            <v>#N/A</v>
          </cell>
          <cell r="L60">
            <v>6.2500000000000003E-3</v>
          </cell>
          <cell r="M60">
            <v>6.2500000000000003E-3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>
            <v>1.6666666666666701E-2</v>
          </cell>
          <cell r="T60">
            <v>1.6666666666666701E-2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>
            <v>55</v>
          </cell>
          <cell r="AA60">
            <v>55</v>
          </cell>
          <cell r="AB60">
            <v>6.2500000000000003E-3</v>
          </cell>
          <cell r="AC60">
            <v>6.2500000000000003E-3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>
            <v>1.6666666666666701E-2</v>
          </cell>
          <cell r="AJ60">
            <v>59</v>
          </cell>
          <cell r="AK60">
            <v>59</v>
          </cell>
          <cell r="AL60">
            <v>6.2500000000000003E-3</v>
          </cell>
          <cell r="AM60" t="e">
            <v>#N/A</v>
          </cell>
          <cell r="AN60">
            <v>55</v>
          </cell>
          <cell r="AO60">
            <v>55</v>
          </cell>
          <cell r="AP60">
            <v>55</v>
          </cell>
          <cell r="AQ60">
            <v>2.4305555555555601E-2</v>
          </cell>
          <cell r="AR60">
            <v>2.4305555555555601E-2</v>
          </cell>
          <cell r="AS60">
            <v>2.4305555555555601E-2</v>
          </cell>
          <cell r="AT60">
            <v>2.4305555555555601E-2</v>
          </cell>
          <cell r="AU60">
            <v>2.4305555555555601E-2</v>
          </cell>
          <cell r="AV60">
            <v>2.4305555555555601E-2</v>
          </cell>
          <cell r="AW60">
            <v>2.4305555555555601E-2</v>
          </cell>
          <cell r="AX60">
            <v>2.4305555555555601E-2</v>
          </cell>
        </row>
        <row r="61">
          <cell r="D61">
            <v>2.4305555555555601E-2</v>
          </cell>
          <cell r="E61">
            <v>2.4305555555555601E-2</v>
          </cell>
          <cell r="F61" t="e">
            <v>#N/A</v>
          </cell>
          <cell r="G61" t="e">
            <v>#N/A</v>
          </cell>
          <cell r="H61" t="e">
            <v>#N/A</v>
          </cell>
          <cell r="I61">
            <v>55</v>
          </cell>
          <cell r="J61">
            <v>55</v>
          </cell>
          <cell r="K61" t="e">
            <v>#N/A</v>
          </cell>
          <cell r="L61">
            <v>6.2500000000000003E-3</v>
          </cell>
          <cell r="M61">
            <v>6.2500000000000003E-3</v>
          </cell>
          <cell r="N61" t="e">
            <v>#N/A</v>
          </cell>
          <cell r="O61" t="e">
            <v>#N/A</v>
          </cell>
          <cell r="P61" t="e">
            <v>#N/A</v>
          </cell>
          <cell r="Q61" t="e">
            <v>#N/A</v>
          </cell>
          <cell r="R61" t="e">
            <v>#N/A</v>
          </cell>
          <cell r="S61">
            <v>1.6666666666666701E-2</v>
          </cell>
          <cell r="T61">
            <v>1.6666666666666701E-2</v>
          </cell>
          <cell r="U61" t="e">
            <v>#N/A</v>
          </cell>
          <cell r="V61" t="e">
            <v>#N/A</v>
          </cell>
          <cell r="W61" t="e">
            <v>#N/A</v>
          </cell>
          <cell r="X61" t="e">
            <v>#N/A</v>
          </cell>
          <cell r="Y61" t="e">
            <v>#N/A</v>
          </cell>
          <cell r="Z61">
            <v>55</v>
          </cell>
          <cell r="AA61">
            <v>55</v>
          </cell>
          <cell r="AB61">
            <v>6.2500000000000003E-3</v>
          </cell>
          <cell r="AC61">
            <v>6.2500000000000003E-3</v>
          </cell>
          <cell r="AD61" t="e">
            <v>#N/A</v>
          </cell>
          <cell r="AE61" t="e">
            <v>#N/A</v>
          </cell>
          <cell r="AF61" t="e">
            <v>#N/A</v>
          </cell>
          <cell r="AG61" t="e">
            <v>#N/A</v>
          </cell>
          <cell r="AH61" t="e">
            <v>#N/A</v>
          </cell>
          <cell r="AI61">
            <v>1.6666666666666701E-2</v>
          </cell>
          <cell r="AJ61">
            <v>59</v>
          </cell>
          <cell r="AK61">
            <v>59</v>
          </cell>
          <cell r="AL61">
            <v>6.2500000000000003E-3</v>
          </cell>
          <cell r="AM61" t="e">
            <v>#N/A</v>
          </cell>
          <cell r="AN61">
            <v>55</v>
          </cell>
          <cell r="AO61">
            <v>55</v>
          </cell>
          <cell r="AP61">
            <v>55</v>
          </cell>
          <cell r="AQ61">
            <v>2.4305555555555601E-2</v>
          </cell>
          <cell r="AR61">
            <v>2.4305555555555601E-2</v>
          </cell>
          <cell r="AS61">
            <v>2.4305555555555601E-2</v>
          </cell>
          <cell r="AT61">
            <v>2.4305555555555601E-2</v>
          </cell>
          <cell r="AU61">
            <v>2.4305555555555601E-2</v>
          </cell>
          <cell r="AV61">
            <v>2.4305555555555601E-2</v>
          </cell>
          <cell r="AW61">
            <v>2.4305555555555601E-2</v>
          </cell>
          <cell r="AX61">
            <v>2.4305555555555601E-2</v>
          </cell>
        </row>
        <row r="62">
          <cell r="D62">
            <v>2.4305555555555601E-2</v>
          </cell>
          <cell r="E62">
            <v>2.4305555555555601E-2</v>
          </cell>
          <cell r="F62" t="e">
            <v>#N/A</v>
          </cell>
          <cell r="G62" t="e">
            <v>#N/A</v>
          </cell>
          <cell r="H62" t="e">
            <v>#N/A</v>
          </cell>
          <cell r="I62">
            <v>55</v>
          </cell>
          <cell r="J62">
            <v>55</v>
          </cell>
          <cell r="K62" t="e">
            <v>#N/A</v>
          </cell>
          <cell r="L62">
            <v>6.2500000000000003E-3</v>
          </cell>
          <cell r="M62">
            <v>6.2500000000000003E-3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>
            <v>1.6666666666666701E-2</v>
          </cell>
          <cell r="T62">
            <v>1.6666666666666701E-2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>
            <v>55</v>
          </cell>
          <cell r="AA62">
            <v>55</v>
          </cell>
          <cell r="AB62">
            <v>6.2500000000000003E-3</v>
          </cell>
          <cell r="AC62">
            <v>6.2500000000000003E-3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>
            <v>1.6666666666666701E-2</v>
          </cell>
          <cell r="AJ62">
            <v>59</v>
          </cell>
          <cell r="AK62">
            <v>59</v>
          </cell>
          <cell r="AL62">
            <v>6.2500000000000003E-3</v>
          </cell>
          <cell r="AM62" t="e">
            <v>#N/A</v>
          </cell>
          <cell r="AN62">
            <v>55</v>
          </cell>
          <cell r="AO62">
            <v>55</v>
          </cell>
          <cell r="AP62">
            <v>55</v>
          </cell>
          <cell r="AQ62">
            <v>2.4305555555555601E-2</v>
          </cell>
          <cell r="AR62">
            <v>2.4305555555555601E-2</v>
          </cell>
          <cell r="AS62">
            <v>2.4305555555555601E-2</v>
          </cell>
          <cell r="AT62">
            <v>2.4305555555555601E-2</v>
          </cell>
          <cell r="AU62">
            <v>2.4305555555555601E-2</v>
          </cell>
          <cell r="AV62">
            <v>2.4305555555555601E-2</v>
          </cell>
          <cell r="AW62">
            <v>2.4305555555555601E-2</v>
          </cell>
          <cell r="AX62">
            <v>2.4305555555555601E-2</v>
          </cell>
        </row>
        <row r="63">
          <cell r="D63">
            <v>2.4305555555555601E-2</v>
          </cell>
          <cell r="E63">
            <v>2.4305555555555601E-2</v>
          </cell>
          <cell r="F63" t="e">
            <v>#N/A</v>
          </cell>
          <cell r="G63" t="e">
            <v>#N/A</v>
          </cell>
          <cell r="H63" t="e">
            <v>#N/A</v>
          </cell>
          <cell r="I63">
            <v>55</v>
          </cell>
          <cell r="J63">
            <v>55</v>
          </cell>
          <cell r="K63" t="e">
            <v>#N/A</v>
          </cell>
          <cell r="L63">
            <v>6.2500000000000003E-3</v>
          </cell>
          <cell r="M63">
            <v>6.2500000000000003E-3</v>
          </cell>
          <cell r="N63" t="e">
            <v>#N/A</v>
          </cell>
          <cell r="O63" t="e">
            <v>#N/A</v>
          </cell>
          <cell r="P63" t="e">
            <v>#N/A</v>
          </cell>
          <cell r="Q63" t="e">
            <v>#N/A</v>
          </cell>
          <cell r="R63" t="e">
            <v>#N/A</v>
          </cell>
          <cell r="S63">
            <v>1.6666666666666701E-2</v>
          </cell>
          <cell r="T63">
            <v>1.6666666666666701E-2</v>
          </cell>
          <cell r="U63" t="e">
            <v>#N/A</v>
          </cell>
          <cell r="V63" t="e">
            <v>#N/A</v>
          </cell>
          <cell r="W63" t="e">
            <v>#N/A</v>
          </cell>
          <cell r="X63" t="e">
            <v>#N/A</v>
          </cell>
          <cell r="Y63" t="e">
            <v>#N/A</v>
          </cell>
          <cell r="Z63">
            <v>55</v>
          </cell>
          <cell r="AA63">
            <v>55</v>
          </cell>
          <cell r="AB63">
            <v>6.2500000000000003E-3</v>
          </cell>
          <cell r="AC63">
            <v>6.2500000000000003E-3</v>
          </cell>
          <cell r="AD63" t="e">
            <v>#N/A</v>
          </cell>
          <cell r="AE63" t="e">
            <v>#N/A</v>
          </cell>
          <cell r="AF63" t="e">
            <v>#N/A</v>
          </cell>
          <cell r="AG63" t="e">
            <v>#N/A</v>
          </cell>
          <cell r="AH63" t="e">
            <v>#N/A</v>
          </cell>
          <cell r="AI63">
            <v>1.6666666666666701E-2</v>
          </cell>
          <cell r="AJ63">
            <v>59</v>
          </cell>
          <cell r="AK63">
            <v>59</v>
          </cell>
          <cell r="AL63">
            <v>6.2500000000000003E-3</v>
          </cell>
          <cell r="AM63" t="e">
            <v>#N/A</v>
          </cell>
          <cell r="AN63">
            <v>55</v>
          </cell>
          <cell r="AO63">
            <v>55</v>
          </cell>
          <cell r="AP63">
            <v>55</v>
          </cell>
          <cell r="AQ63">
            <v>2.4305555555555601E-2</v>
          </cell>
          <cell r="AR63">
            <v>2.4305555555555601E-2</v>
          </cell>
          <cell r="AS63">
            <v>2.4305555555555601E-2</v>
          </cell>
          <cell r="AT63">
            <v>2.4305555555555601E-2</v>
          </cell>
          <cell r="AU63">
            <v>2.4305555555555601E-2</v>
          </cell>
          <cell r="AV63">
            <v>2.4305555555555601E-2</v>
          </cell>
          <cell r="AW63">
            <v>2.4305555555555601E-2</v>
          </cell>
          <cell r="AX63">
            <v>2.4305555555555601E-2</v>
          </cell>
        </row>
        <row r="64">
          <cell r="D64">
            <v>2.4305555555555601E-2</v>
          </cell>
          <cell r="E64">
            <v>2.4305555555555601E-2</v>
          </cell>
          <cell r="F64" t="e">
            <v>#N/A</v>
          </cell>
          <cell r="G64" t="e">
            <v>#N/A</v>
          </cell>
          <cell r="H64" t="e">
            <v>#N/A</v>
          </cell>
          <cell r="I64">
            <v>55</v>
          </cell>
          <cell r="J64">
            <v>55</v>
          </cell>
          <cell r="K64" t="e">
            <v>#N/A</v>
          </cell>
          <cell r="L64">
            <v>6.2500000000000003E-3</v>
          </cell>
          <cell r="M64">
            <v>6.2500000000000003E-3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>
            <v>1.6666666666666701E-2</v>
          </cell>
          <cell r="T64">
            <v>1.6666666666666701E-2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>
            <v>55</v>
          </cell>
          <cell r="AA64">
            <v>55</v>
          </cell>
          <cell r="AB64">
            <v>6.2500000000000003E-3</v>
          </cell>
          <cell r="AC64">
            <v>6.2500000000000003E-3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>
            <v>1.6666666666666701E-2</v>
          </cell>
          <cell r="AJ64">
            <v>59</v>
          </cell>
          <cell r="AK64">
            <v>59</v>
          </cell>
          <cell r="AL64">
            <v>6.2500000000000003E-3</v>
          </cell>
          <cell r="AM64" t="e">
            <v>#N/A</v>
          </cell>
          <cell r="AN64">
            <v>55</v>
          </cell>
          <cell r="AO64">
            <v>55</v>
          </cell>
          <cell r="AP64">
            <v>55</v>
          </cell>
          <cell r="AQ64">
            <v>2.4305555555555601E-2</v>
          </cell>
          <cell r="AR64">
            <v>2.4305555555555601E-2</v>
          </cell>
          <cell r="AS64">
            <v>2.4305555555555601E-2</v>
          </cell>
          <cell r="AT64">
            <v>2.4305555555555601E-2</v>
          </cell>
          <cell r="AU64">
            <v>2.4305555555555601E-2</v>
          </cell>
          <cell r="AV64">
            <v>2.4305555555555601E-2</v>
          </cell>
          <cell r="AW64">
            <v>2.4305555555555601E-2</v>
          </cell>
          <cell r="AX64">
            <v>2.4305555555555601E-2</v>
          </cell>
        </row>
        <row r="65">
          <cell r="D65">
            <v>2.4305555555555601E-2</v>
          </cell>
          <cell r="E65">
            <v>2.4305555555555601E-2</v>
          </cell>
          <cell r="F65" t="e">
            <v>#N/A</v>
          </cell>
          <cell r="G65" t="e">
            <v>#N/A</v>
          </cell>
          <cell r="H65" t="e">
            <v>#N/A</v>
          </cell>
          <cell r="I65">
            <v>55</v>
          </cell>
          <cell r="J65">
            <v>55</v>
          </cell>
          <cell r="K65" t="e">
            <v>#N/A</v>
          </cell>
          <cell r="L65">
            <v>6.2500000000000003E-3</v>
          </cell>
          <cell r="M65">
            <v>6.2500000000000003E-3</v>
          </cell>
          <cell r="N65" t="e">
            <v>#N/A</v>
          </cell>
          <cell r="O65" t="e">
            <v>#N/A</v>
          </cell>
          <cell r="P65" t="e">
            <v>#N/A</v>
          </cell>
          <cell r="Q65" t="e">
            <v>#N/A</v>
          </cell>
          <cell r="R65" t="e">
            <v>#N/A</v>
          </cell>
          <cell r="S65">
            <v>1.6666666666666701E-2</v>
          </cell>
          <cell r="T65">
            <v>1.6666666666666701E-2</v>
          </cell>
          <cell r="U65" t="e">
            <v>#N/A</v>
          </cell>
          <cell r="V65" t="e">
            <v>#N/A</v>
          </cell>
          <cell r="W65" t="e">
            <v>#N/A</v>
          </cell>
          <cell r="X65" t="e">
            <v>#N/A</v>
          </cell>
          <cell r="Y65" t="e">
            <v>#N/A</v>
          </cell>
          <cell r="Z65">
            <v>55</v>
          </cell>
          <cell r="AA65">
            <v>55</v>
          </cell>
          <cell r="AB65">
            <v>6.2500000000000003E-3</v>
          </cell>
          <cell r="AC65">
            <v>6.2500000000000003E-3</v>
          </cell>
          <cell r="AD65" t="e">
            <v>#N/A</v>
          </cell>
          <cell r="AE65" t="e">
            <v>#N/A</v>
          </cell>
          <cell r="AF65" t="e">
            <v>#N/A</v>
          </cell>
          <cell r="AG65" t="e">
            <v>#N/A</v>
          </cell>
          <cell r="AH65" t="e">
            <v>#N/A</v>
          </cell>
          <cell r="AI65">
            <v>1.6666666666666701E-2</v>
          </cell>
          <cell r="AJ65">
            <v>59</v>
          </cell>
          <cell r="AK65">
            <v>59</v>
          </cell>
          <cell r="AL65">
            <v>6.2500000000000003E-3</v>
          </cell>
          <cell r="AM65" t="e">
            <v>#N/A</v>
          </cell>
          <cell r="AN65">
            <v>55</v>
          </cell>
          <cell r="AO65">
            <v>55</v>
          </cell>
          <cell r="AP65">
            <v>55</v>
          </cell>
          <cell r="AQ65">
            <v>2.4305555555555601E-2</v>
          </cell>
          <cell r="AR65">
            <v>2.4305555555555601E-2</v>
          </cell>
          <cell r="AS65">
            <v>2.4305555555555601E-2</v>
          </cell>
          <cell r="AT65">
            <v>2.4305555555555601E-2</v>
          </cell>
          <cell r="AU65">
            <v>2.4305555555555601E-2</v>
          </cell>
          <cell r="AV65">
            <v>2.4305555555555601E-2</v>
          </cell>
          <cell r="AW65">
            <v>2.4305555555555601E-2</v>
          </cell>
          <cell r="AX65">
            <v>2.4305555555555601E-2</v>
          </cell>
        </row>
        <row r="66">
          <cell r="D66">
            <v>2.4305555555555601E-2</v>
          </cell>
          <cell r="E66">
            <v>2.4305555555555601E-2</v>
          </cell>
          <cell r="F66" t="e">
            <v>#N/A</v>
          </cell>
          <cell r="G66" t="e">
            <v>#N/A</v>
          </cell>
          <cell r="H66" t="e">
            <v>#N/A</v>
          </cell>
          <cell r="I66">
            <v>55</v>
          </cell>
          <cell r="J66">
            <v>55</v>
          </cell>
          <cell r="K66" t="e">
            <v>#N/A</v>
          </cell>
          <cell r="L66">
            <v>6.2500000000000003E-3</v>
          </cell>
          <cell r="M66">
            <v>6.2500000000000003E-3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>
            <v>1.6666666666666701E-2</v>
          </cell>
          <cell r="T66">
            <v>1.6666666666666701E-2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>
            <v>55</v>
          </cell>
          <cell r="AA66">
            <v>55</v>
          </cell>
          <cell r="AB66">
            <v>6.2500000000000003E-3</v>
          </cell>
          <cell r="AC66">
            <v>6.2500000000000003E-3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>
            <v>1.6666666666666701E-2</v>
          </cell>
          <cell r="AJ66">
            <v>59</v>
          </cell>
          <cell r="AK66">
            <v>59</v>
          </cell>
          <cell r="AL66">
            <v>6.2500000000000003E-3</v>
          </cell>
          <cell r="AM66" t="e">
            <v>#N/A</v>
          </cell>
          <cell r="AN66">
            <v>55</v>
          </cell>
          <cell r="AO66">
            <v>55</v>
          </cell>
          <cell r="AP66">
            <v>55</v>
          </cell>
          <cell r="AQ66">
            <v>2.4305555555555601E-2</v>
          </cell>
          <cell r="AR66">
            <v>2.4305555555555601E-2</v>
          </cell>
          <cell r="AS66">
            <v>2.4305555555555601E-2</v>
          </cell>
          <cell r="AT66">
            <v>2.4305555555555601E-2</v>
          </cell>
          <cell r="AU66">
            <v>2.4305555555555601E-2</v>
          </cell>
          <cell r="AV66">
            <v>2.4305555555555601E-2</v>
          </cell>
          <cell r="AW66">
            <v>2.4305555555555601E-2</v>
          </cell>
          <cell r="AX66">
            <v>2.4305555555555601E-2</v>
          </cell>
        </row>
        <row r="67">
          <cell r="D67">
            <v>2.4305555555555601E-2</v>
          </cell>
          <cell r="E67">
            <v>2.4305555555555601E-2</v>
          </cell>
          <cell r="F67" t="e">
            <v>#N/A</v>
          </cell>
          <cell r="G67" t="e">
            <v>#N/A</v>
          </cell>
          <cell r="H67" t="e">
            <v>#N/A</v>
          </cell>
          <cell r="I67">
            <v>55</v>
          </cell>
          <cell r="J67">
            <v>55</v>
          </cell>
          <cell r="K67" t="e">
            <v>#N/A</v>
          </cell>
          <cell r="L67">
            <v>6.2500000000000003E-3</v>
          </cell>
          <cell r="M67">
            <v>6.2500000000000003E-3</v>
          </cell>
          <cell r="N67" t="e">
            <v>#N/A</v>
          </cell>
          <cell r="O67" t="e">
            <v>#N/A</v>
          </cell>
          <cell r="P67" t="e">
            <v>#N/A</v>
          </cell>
          <cell r="Q67" t="e">
            <v>#N/A</v>
          </cell>
          <cell r="R67" t="e">
            <v>#N/A</v>
          </cell>
          <cell r="S67">
            <v>1.6666666666666701E-2</v>
          </cell>
          <cell r="T67">
            <v>1.6666666666666701E-2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>
            <v>55</v>
          </cell>
          <cell r="AA67">
            <v>55</v>
          </cell>
          <cell r="AB67">
            <v>6.2500000000000003E-3</v>
          </cell>
          <cell r="AC67">
            <v>6.2500000000000003E-3</v>
          </cell>
          <cell r="AD67" t="e">
            <v>#N/A</v>
          </cell>
          <cell r="AE67" t="e">
            <v>#N/A</v>
          </cell>
          <cell r="AF67" t="e">
            <v>#N/A</v>
          </cell>
          <cell r="AG67" t="e">
            <v>#N/A</v>
          </cell>
          <cell r="AH67" t="e">
            <v>#N/A</v>
          </cell>
          <cell r="AI67">
            <v>1.6666666666666701E-2</v>
          </cell>
          <cell r="AJ67">
            <v>59</v>
          </cell>
          <cell r="AK67">
            <v>59</v>
          </cell>
          <cell r="AL67">
            <v>6.2500000000000003E-3</v>
          </cell>
          <cell r="AM67" t="e">
            <v>#N/A</v>
          </cell>
          <cell r="AN67">
            <v>55</v>
          </cell>
          <cell r="AO67">
            <v>55</v>
          </cell>
          <cell r="AP67">
            <v>55</v>
          </cell>
          <cell r="AQ67">
            <v>2.4305555555555601E-2</v>
          </cell>
          <cell r="AR67">
            <v>2.4305555555555601E-2</v>
          </cell>
          <cell r="AS67">
            <v>2.4305555555555601E-2</v>
          </cell>
          <cell r="AT67">
            <v>2.4305555555555601E-2</v>
          </cell>
          <cell r="AU67">
            <v>2.4305555555555601E-2</v>
          </cell>
          <cell r="AV67">
            <v>2.4305555555555601E-2</v>
          </cell>
          <cell r="AW67">
            <v>2.4305555555555601E-2</v>
          </cell>
          <cell r="AX67">
            <v>2.4305555555555601E-2</v>
          </cell>
        </row>
        <row r="68">
          <cell r="D68">
            <v>2.4305555555555601E-2</v>
          </cell>
          <cell r="E68">
            <v>2.4305555555555601E-2</v>
          </cell>
          <cell r="F68" t="e">
            <v>#N/A</v>
          </cell>
          <cell r="G68" t="e">
            <v>#N/A</v>
          </cell>
          <cell r="H68" t="e">
            <v>#N/A</v>
          </cell>
          <cell r="I68">
            <v>55</v>
          </cell>
          <cell r="J68">
            <v>55</v>
          </cell>
          <cell r="K68" t="e">
            <v>#N/A</v>
          </cell>
          <cell r="L68">
            <v>6.2500000000000003E-3</v>
          </cell>
          <cell r="M68">
            <v>6.2500000000000003E-3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>
            <v>1.6666666666666701E-2</v>
          </cell>
          <cell r="T68">
            <v>1.6666666666666701E-2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>
            <v>55</v>
          </cell>
          <cell r="AA68">
            <v>55</v>
          </cell>
          <cell r="AB68">
            <v>6.2500000000000003E-3</v>
          </cell>
          <cell r="AC68">
            <v>6.2500000000000003E-3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>
            <v>1.6666666666666701E-2</v>
          </cell>
          <cell r="AJ68">
            <v>59</v>
          </cell>
          <cell r="AK68">
            <v>59</v>
          </cell>
          <cell r="AL68">
            <v>6.2500000000000003E-3</v>
          </cell>
          <cell r="AM68" t="e">
            <v>#N/A</v>
          </cell>
          <cell r="AN68">
            <v>55</v>
          </cell>
          <cell r="AO68">
            <v>55</v>
          </cell>
          <cell r="AP68">
            <v>55</v>
          </cell>
          <cell r="AQ68">
            <v>2.4305555555555601E-2</v>
          </cell>
          <cell r="AR68">
            <v>2.4305555555555601E-2</v>
          </cell>
          <cell r="AS68">
            <v>2.4305555555555601E-2</v>
          </cell>
          <cell r="AT68">
            <v>2.4305555555555601E-2</v>
          </cell>
          <cell r="AU68">
            <v>2.4305555555555601E-2</v>
          </cell>
          <cell r="AV68">
            <v>2.4305555555555601E-2</v>
          </cell>
          <cell r="AW68">
            <v>2.4305555555555601E-2</v>
          </cell>
          <cell r="AX68">
            <v>2.4305555555555601E-2</v>
          </cell>
        </row>
        <row r="69">
          <cell r="D69">
            <v>2.4305555555555601E-2</v>
          </cell>
          <cell r="E69">
            <v>2.4305555555555601E-2</v>
          </cell>
          <cell r="F69" t="e">
            <v>#N/A</v>
          </cell>
          <cell r="G69" t="e">
            <v>#N/A</v>
          </cell>
          <cell r="H69" t="e">
            <v>#N/A</v>
          </cell>
          <cell r="I69">
            <v>55</v>
          </cell>
          <cell r="J69">
            <v>55</v>
          </cell>
          <cell r="K69" t="e">
            <v>#N/A</v>
          </cell>
          <cell r="L69">
            <v>6.2500000000000003E-3</v>
          </cell>
          <cell r="M69">
            <v>6.2500000000000003E-3</v>
          </cell>
          <cell r="N69" t="e">
            <v>#N/A</v>
          </cell>
          <cell r="O69" t="e">
            <v>#N/A</v>
          </cell>
          <cell r="P69" t="e">
            <v>#N/A</v>
          </cell>
          <cell r="Q69" t="e">
            <v>#N/A</v>
          </cell>
          <cell r="R69" t="e">
            <v>#N/A</v>
          </cell>
          <cell r="S69">
            <v>1.6666666666666701E-2</v>
          </cell>
          <cell r="T69">
            <v>1.6666666666666701E-2</v>
          </cell>
          <cell r="U69" t="e">
            <v>#N/A</v>
          </cell>
          <cell r="V69" t="e">
            <v>#N/A</v>
          </cell>
          <cell r="W69" t="e">
            <v>#N/A</v>
          </cell>
          <cell r="X69" t="e">
            <v>#N/A</v>
          </cell>
          <cell r="Y69" t="e">
            <v>#N/A</v>
          </cell>
          <cell r="Z69">
            <v>55</v>
          </cell>
          <cell r="AA69">
            <v>55</v>
          </cell>
          <cell r="AB69">
            <v>6.2500000000000003E-3</v>
          </cell>
          <cell r="AC69">
            <v>6.2500000000000003E-3</v>
          </cell>
          <cell r="AD69" t="e">
            <v>#N/A</v>
          </cell>
          <cell r="AE69" t="e">
            <v>#N/A</v>
          </cell>
          <cell r="AF69" t="e">
            <v>#N/A</v>
          </cell>
          <cell r="AG69" t="e">
            <v>#N/A</v>
          </cell>
          <cell r="AH69" t="e">
            <v>#N/A</v>
          </cell>
          <cell r="AI69">
            <v>1.6666666666666701E-2</v>
          </cell>
          <cell r="AJ69">
            <v>59</v>
          </cell>
          <cell r="AK69">
            <v>59</v>
          </cell>
          <cell r="AL69">
            <v>6.2500000000000003E-3</v>
          </cell>
          <cell r="AM69" t="e">
            <v>#N/A</v>
          </cell>
          <cell r="AN69">
            <v>55</v>
          </cell>
          <cell r="AO69">
            <v>55</v>
          </cell>
          <cell r="AP69">
            <v>55</v>
          </cell>
          <cell r="AQ69">
            <v>2.4305555555555601E-2</v>
          </cell>
          <cell r="AR69">
            <v>2.4305555555555601E-2</v>
          </cell>
          <cell r="AS69">
            <v>2.4305555555555601E-2</v>
          </cell>
          <cell r="AT69">
            <v>2.4305555555555601E-2</v>
          </cell>
          <cell r="AU69">
            <v>2.4305555555555601E-2</v>
          </cell>
          <cell r="AV69">
            <v>2.4305555555555601E-2</v>
          </cell>
          <cell r="AW69">
            <v>2.4305555555555601E-2</v>
          </cell>
          <cell r="AX69">
            <v>2.4305555555555601E-2</v>
          </cell>
        </row>
        <row r="70">
          <cell r="D70">
            <v>2.4305555555555601E-2</v>
          </cell>
          <cell r="E70">
            <v>2.4305555555555601E-2</v>
          </cell>
          <cell r="F70" t="e">
            <v>#N/A</v>
          </cell>
          <cell r="G70" t="e">
            <v>#N/A</v>
          </cell>
          <cell r="H70" t="e">
            <v>#N/A</v>
          </cell>
          <cell r="I70">
            <v>55</v>
          </cell>
          <cell r="J70">
            <v>55</v>
          </cell>
          <cell r="K70" t="e">
            <v>#N/A</v>
          </cell>
          <cell r="L70">
            <v>6.2500000000000003E-3</v>
          </cell>
          <cell r="M70">
            <v>6.2500000000000003E-3</v>
          </cell>
          <cell r="N70" t="e">
            <v>#N/A</v>
          </cell>
          <cell r="O70" t="e">
            <v>#N/A</v>
          </cell>
          <cell r="P70" t="e">
            <v>#N/A</v>
          </cell>
          <cell r="Q70" t="e">
            <v>#N/A</v>
          </cell>
          <cell r="R70" t="e">
            <v>#N/A</v>
          </cell>
          <cell r="S70">
            <v>1.6666666666666701E-2</v>
          </cell>
          <cell r="T70">
            <v>1.6666666666666701E-2</v>
          </cell>
          <cell r="U70" t="e">
            <v>#N/A</v>
          </cell>
          <cell r="V70" t="e">
            <v>#N/A</v>
          </cell>
          <cell r="W70" t="e">
            <v>#N/A</v>
          </cell>
          <cell r="X70" t="e">
            <v>#N/A</v>
          </cell>
          <cell r="Y70" t="e">
            <v>#N/A</v>
          </cell>
          <cell r="Z70">
            <v>55</v>
          </cell>
          <cell r="AA70">
            <v>55</v>
          </cell>
          <cell r="AB70">
            <v>6.2500000000000003E-3</v>
          </cell>
          <cell r="AC70">
            <v>6.2500000000000003E-3</v>
          </cell>
          <cell r="AD70" t="e">
            <v>#N/A</v>
          </cell>
          <cell r="AE70" t="e">
            <v>#N/A</v>
          </cell>
          <cell r="AF70" t="e">
            <v>#N/A</v>
          </cell>
          <cell r="AG70" t="e">
            <v>#N/A</v>
          </cell>
          <cell r="AH70" t="e">
            <v>#N/A</v>
          </cell>
          <cell r="AI70">
            <v>1.6666666666666701E-2</v>
          </cell>
          <cell r="AJ70">
            <v>59</v>
          </cell>
          <cell r="AK70">
            <v>59</v>
          </cell>
          <cell r="AL70">
            <v>6.2500000000000003E-3</v>
          </cell>
          <cell r="AM70" t="e">
            <v>#N/A</v>
          </cell>
          <cell r="AN70">
            <v>55</v>
          </cell>
          <cell r="AO70">
            <v>55</v>
          </cell>
          <cell r="AP70">
            <v>55</v>
          </cell>
          <cell r="AQ70">
            <v>2.4305555555555601E-2</v>
          </cell>
          <cell r="AR70">
            <v>2.4305555555555601E-2</v>
          </cell>
          <cell r="AS70">
            <v>2.4305555555555601E-2</v>
          </cell>
          <cell r="AT70">
            <v>2.4305555555555601E-2</v>
          </cell>
          <cell r="AU70">
            <v>2.4305555555555601E-2</v>
          </cell>
          <cell r="AV70">
            <v>2.4305555555555601E-2</v>
          </cell>
          <cell r="AW70">
            <v>2.4305555555555601E-2</v>
          </cell>
          <cell r="AX70">
            <v>2.4305555555555601E-2</v>
          </cell>
        </row>
        <row r="71">
          <cell r="D71">
            <v>2.4305555555555601E-2</v>
          </cell>
          <cell r="E71">
            <v>2.4305555555555601E-2</v>
          </cell>
          <cell r="F71" t="e">
            <v>#N/A</v>
          </cell>
          <cell r="G71" t="e">
            <v>#N/A</v>
          </cell>
          <cell r="H71" t="e">
            <v>#N/A</v>
          </cell>
          <cell r="I71">
            <v>55</v>
          </cell>
          <cell r="J71">
            <v>55</v>
          </cell>
          <cell r="K71" t="e">
            <v>#N/A</v>
          </cell>
          <cell r="L71">
            <v>6.2500000000000003E-3</v>
          </cell>
          <cell r="M71">
            <v>6.2500000000000003E-3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>
            <v>1.6666666666666701E-2</v>
          </cell>
          <cell r="T71">
            <v>1.6666666666666701E-2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>
            <v>55</v>
          </cell>
          <cell r="AA71">
            <v>55</v>
          </cell>
          <cell r="AB71">
            <v>6.2500000000000003E-3</v>
          </cell>
          <cell r="AC71">
            <v>6.2500000000000003E-3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>
            <v>1.6666666666666701E-2</v>
          </cell>
          <cell r="AJ71">
            <v>59</v>
          </cell>
          <cell r="AK71">
            <v>59</v>
          </cell>
          <cell r="AL71">
            <v>6.2500000000000003E-3</v>
          </cell>
          <cell r="AM71" t="e">
            <v>#N/A</v>
          </cell>
          <cell r="AN71">
            <v>55</v>
          </cell>
          <cell r="AO71">
            <v>55</v>
          </cell>
          <cell r="AP71">
            <v>55</v>
          </cell>
          <cell r="AQ71">
            <v>2.4305555555555601E-2</v>
          </cell>
          <cell r="AR71">
            <v>2.4305555555555601E-2</v>
          </cell>
          <cell r="AS71">
            <v>2.4305555555555601E-2</v>
          </cell>
          <cell r="AT71">
            <v>2.4305555555555601E-2</v>
          </cell>
          <cell r="AU71">
            <v>2.4305555555555601E-2</v>
          </cell>
          <cell r="AV71">
            <v>2.4305555555555601E-2</v>
          </cell>
          <cell r="AW71">
            <v>2.4305555555555601E-2</v>
          </cell>
          <cell r="AX71">
            <v>2.4305555555555601E-2</v>
          </cell>
        </row>
        <row r="72">
          <cell r="D72">
            <v>2.4305555555555601E-2</v>
          </cell>
          <cell r="E72">
            <v>2.4305555555555601E-2</v>
          </cell>
          <cell r="F72" t="e">
            <v>#N/A</v>
          </cell>
          <cell r="G72" t="e">
            <v>#N/A</v>
          </cell>
          <cell r="H72" t="e">
            <v>#N/A</v>
          </cell>
          <cell r="I72">
            <v>55</v>
          </cell>
          <cell r="J72">
            <v>55</v>
          </cell>
          <cell r="K72" t="e">
            <v>#N/A</v>
          </cell>
          <cell r="L72">
            <v>6.2500000000000003E-3</v>
          </cell>
          <cell r="M72">
            <v>6.2500000000000003E-3</v>
          </cell>
          <cell r="N72" t="e">
            <v>#N/A</v>
          </cell>
          <cell r="O72" t="e">
            <v>#N/A</v>
          </cell>
          <cell r="P72" t="e">
            <v>#N/A</v>
          </cell>
          <cell r="Q72" t="e">
            <v>#N/A</v>
          </cell>
          <cell r="R72" t="e">
            <v>#N/A</v>
          </cell>
          <cell r="S72">
            <v>1.6666666666666701E-2</v>
          </cell>
          <cell r="T72">
            <v>1.6666666666666701E-2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>
            <v>55</v>
          </cell>
          <cell r="AA72">
            <v>55</v>
          </cell>
          <cell r="AB72">
            <v>6.2500000000000003E-3</v>
          </cell>
          <cell r="AC72">
            <v>6.2500000000000003E-3</v>
          </cell>
          <cell r="AD72" t="e">
            <v>#N/A</v>
          </cell>
          <cell r="AE72" t="e">
            <v>#N/A</v>
          </cell>
          <cell r="AF72" t="e">
            <v>#N/A</v>
          </cell>
          <cell r="AG72" t="e">
            <v>#N/A</v>
          </cell>
          <cell r="AH72" t="e">
            <v>#N/A</v>
          </cell>
          <cell r="AI72">
            <v>1.6666666666666701E-2</v>
          </cell>
          <cell r="AJ72">
            <v>59</v>
          </cell>
          <cell r="AK72">
            <v>59</v>
          </cell>
          <cell r="AL72">
            <v>6.2500000000000003E-3</v>
          </cell>
          <cell r="AM72" t="e">
            <v>#N/A</v>
          </cell>
          <cell r="AN72">
            <v>55</v>
          </cell>
          <cell r="AO72">
            <v>55</v>
          </cell>
          <cell r="AP72">
            <v>55</v>
          </cell>
          <cell r="AQ72">
            <v>2.4305555555555601E-2</v>
          </cell>
          <cell r="AR72">
            <v>2.4305555555555601E-2</v>
          </cell>
          <cell r="AS72">
            <v>2.4305555555555601E-2</v>
          </cell>
          <cell r="AT72">
            <v>2.4305555555555601E-2</v>
          </cell>
          <cell r="AU72">
            <v>2.4305555555555601E-2</v>
          </cell>
          <cell r="AV72">
            <v>2.4305555555555601E-2</v>
          </cell>
          <cell r="AW72">
            <v>2.4305555555555601E-2</v>
          </cell>
          <cell r="AX72">
            <v>2.4305555555555601E-2</v>
          </cell>
        </row>
        <row r="73">
          <cell r="D73">
            <v>2.4305555555555601E-2</v>
          </cell>
          <cell r="E73">
            <v>2.4305555555555601E-2</v>
          </cell>
          <cell r="F73" t="e">
            <v>#N/A</v>
          </cell>
          <cell r="G73" t="e">
            <v>#N/A</v>
          </cell>
          <cell r="H73" t="e">
            <v>#N/A</v>
          </cell>
          <cell r="I73">
            <v>55</v>
          </cell>
          <cell r="J73">
            <v>55</v>
          </cell>
          <cell r="K73" t="e">
            <v>#N/A</v>
          </cell>
          <cell r="L73">
            <v>6.2500000000000003E-3</v>
          </cell>
          <cell r="M73">
            <v>6.2500000000000003E-3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>
            <v>1.6666666666666701E-2</v>
          </cell>
          <cell r="T73">
            <v>1.6666666666666701E-2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>
            <v>55</v>
          </cell>
          <cell r="AA73">
            <v>55</v>
          </cell>
          <cell r="AB73">
            <v>6.2500000000000003E-3</v>
          </cell>
          <cell r="AC73">
            <v>6.2500000000000003E-3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>
            <v>1.6666666666666701E-2</v>
          </cell>
          <cell r="AJ73">
            <v>59</v>
          </cell>
          <cell r="AK73">
            <v>59</v>
          </cell>
          <cell r="AL73">
            <v>6.2500000000000003E-3</v>
          </cell>
          <cell r="AM73" t="e">
            <v>#N/A</v>
          </cell>
          <cell r="AN73">
            <v>55</v>
          </cell>
          <cell r="AO73">
            <v>55</v>
          </cell>
          <cell r="AP73">
            <v>55</v>
          </cell>
          <cell r="AQ73">
            <v>2.4305555555555601E-2</v>
          </cell>
          <cell r="AR73">
            <v>2.4305555555555601E-2</v>
          </cell>
          <cell r="AS73">
            <v>2.4305555555555601E-2</v>
          </cell>
          <cell r="AT73">
            <v>2.4305555555555601E-2</v>
          </cell>
          <cell r="AU73">
            <v>2.4305555555555601E-2</v>
          </cell>
          <cell r="AV73">
            <v>2.4305555555555601E-2</v>
          </cell>
          <cell r="AW73">
            <v>2.4305555555555601E-2</v>
          </cell>
          <cell r="AX73">
            <v>2.4305555555555601E-2</v>
          </cell>
        </row>
        <row r="74">
          <cell r="D74">
            <v>2.4305555555555601E-2</v>
          </cell>
          <cell r="E74">
            <v>2.4305555555555601E-2</v>
          </cell>
          <cell r="F74" t="e">
            <v>#N/A</v>
          </cell>
          <cell r="G74" t="e">
            <v>#N/A</v>
          </cell>
          <cell r="H74" t="e">
            <v>#N/A</v>
          </cell>
          <cell r="I74">
            <v>55</v>
          </cell>
          <cell r="J74">
            <v>55</v>
          </cell>
          <cell r="K74" t="e">
            <v>#N/A</v>
          </cell>
          <cell r="L74">
            <v>6.2500000000000003E-3</v>
          </cell>
          <cell r="M74">
            <v>6.2500000000000003E-3</v>
          </cell>
          <cell r="N74" t="e">
            <v>#N/A</v>
          </cell>
          <cell r="O74" t="e">
            <v>#N/A</v>
          </cell>
          <cell r="P74" t="e">
            <v>#N/A</v>
          </cell>
          <cell r="Q74" t="e">
            <v>#N/A</v>
          </cell>
          <cell r="R74" t="e">
            <v>#N/A</v>
          </cell>
          <cell r="S74">
            <v>1.6666666666666701E-2</v>
          </cell>
          <cell r="T74">
            <v>1.6666666666666701E-2</v>
          </cell>
          <cell r="U74" t="e">
            <v>#N/A</v>
          </cell>
          <cell r="V74" t="e">
            <v>#N/A</v>
          </cell>
          <cell r="W74" t="e">
            <v>#N/A</v>
          </cell>
          <cell r="X74" t="e">
            <v>#N/A</v>
          </cell>
          <cell r="Y74" t="e">
            <v>#N/A</v>
          </cell>
          <cell r="Z74">
            <v>55</v>
          </cell>
          <cell r="AA74">
            <v>55</v>
          </cell>
          <cell r="AB74">
            <v>6.2500000000000003E-3</v>
          </cell>
          <cell r="AC74">
            <v>6.2500000000000003E-3</v>
          </cell>
          <cell r="AD74" t="e">
            <v>#N/A</v>
          </cell>
          <cell r="AE74" t="e">
            <v>#N/A</v>
          </cell>
          <cell r="AF74" t="e">
            <v>#N/A</v>
          </cell>
          <cell r="AG74" t="e">
            <v>#N/A</v>
          </cell>
          <cell r="AH74" t="e">
            <v>#N/A</v>
          </cell>
          <cell r="AI74">
            <v>1.6666666666666701E-2</v>
          </cell>
          <cell r="AJ74">
            <v>59</v>
          </cell>
          <cell r="AK74">
            <v>59</v>
          </cell>
          <cell r="AL74">
            <v>6.2500000000000003E-3</v>
          </cell>
          <cell r="AM74" t="e">
            <v>#N/A</v>
          </cell>
          <cell r="AN74">
            <v>55</v>
          </cell>
          <cell r="AO74">
            <v>55</v>
          </cell>
          <cell r="AP74">
            <v>55</v>
          </cell>
          <cell r="AQ74">
            <v>2.4305555555555601E-2</v>
          </cell>
          <cell r="AR74">
            <v>2.4305555555555601E-2</v>
          </cell>
          <cell r="AS74">
            <v>2.4305555555555601E-2</v>
          </cell>
          <cell r="AT74">
            <v>2.4305555555555601E-2</v>
          </cell>
          <cell r="AU74">
            <v>2.4305555555555601E-2</v>
          </cell>
          <cell r="AV74">
            <v>2.4305555555555601E-2</v>
          </cell>
          <cell r="AW74">
            <v>2.4305555555555601E-2</v>
          </cell>
          <cell r="AX74">
            <v>2.4305555555555601E-2</v>
          </cell>
        </row>
        <row r="75">
          <cell r="D75">
            <v>2.4305555555555601E-2</v>
          </cell>
          <cell r="E75">
            <v>2.4305555555555601E-2</v>
          </cell>
          <cell r="F75" t="e">
            <v>#N/A</v>
          </cell>
          <cell r="G75" t="e">
            <v>#N/A</v>
          </cell>
          <cell r="H75" t="e">
            <v>#N/A</v>
          </cell>
          <cell r="I75">
            <v>55</v>
          </cell>
          <cell r="J75">
            <v>55</v>
          </cell>
          <cell r="K75" t="e">
            <v>#N/A</v>
          </cell>
          <cell r="L75">
            <v>6.2500000000000003E-3</v>
          </cell>
          <cell r="M75">
            <v>6.2500000000000003E-3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>
            <v>1.6666666666666701E-2</v>
          </cell>
          <cell r="T75">
            <v>1.6666666666666701E-2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>
            <v>55</v>
          </cell>
          <cell r="AA75">
            <v>55</v>
          </cell>
          <cell r="AB75">
            <v>6.2500000000000003E-3</v>
          </cell>
          <cell r="AC75">
            <v>6.2500000000000003E-3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>
            <v>1.6666666666666701E-2</v>
          </cell>
          <cell r="AJ75">
            <v>59</v>
          </cell>
          <cell r="AK75">
            <v>59</v>
          </cell>
          <cell r="AL75">
            <v>6.2500000000000003E-3</v>
          </cell>
          <cell r="AM75" t="e">
            <v>#N/A</v>
          </cell>
          <cell r="AN75">
            <v>55</v>
          </cell>
          <cell r="AO75">
            <v>55</v>
          </cell>
          <cell r="AP75">
            <v>55</v>
          </cell>
          <cell r="AQ75">
            <v>2.4305555555555601E-2</v>
          </cell>
          <cell r="AR75">
            <v>2.4305555555555601E-2</v>
          </cell>
          <cell r="AS75">
            <v>2.4305555555555601E-2</v>
          </cell>
          <cell r="AT75">
            <v>2.4305555555555601E-2</v>
          </cell>
          <cell r="AU75">
            <v>2.4305555555555601E-2</v>
          </cell>
          <cell r="AV75">
            <v>2.4305555555555601E-2</v>
          </cell>
          <cell r="AW75">
            <v>2.4305555555555601E-2</v>
          </cell>
          <cell r="AX75">
            <v>2.4305555555555601E-2</v>
          </cell>
        </row>
      </sheetData>
      <sheetData sheetId="8">
        <row r="5">
          <cell r="I5" t="str">
            <v>3m60m</v>
          </cell>
          <cell r="J5" t="str">
            <v>3v60m</v>
          </cell>
          <cell r="K5" t="str">
            <v>3m600m</v>
          </cell>
          <cell r="L5" t="str">
            <v>3v600m</v>
          </cell>
          <cell r="M5" t="str">
            <v>3m3000m</v>
          </cell>
          <cell r="N5" t="str">
            <v>3v3000m</v>
          </cell>
          <cell r="O5" t="str">
            <v>3m3km sp ėj</v>
          </cell>
          <cell r="P5" t="str">
            <v>3v60m bb</v>
          </cell>
          <cell r="Q5" t="str">
            <v>3m60m bb</v>
          </cell>
          <cell r="R5" t="str">
            <v>3v1000m</v>
          </cell>
          <cell r="S5" t="str">
            <v>3m1000m</v>
          </cell>
          <cell r="T5" t="str">
            <v>3v2000m klb</v>
          </cell>
          <cell r="U5" t="str">
            <v>3m1500n klb</v>
          </cell>
          <cell r="V5" t="str">
            <v>3v300m</v>
          </cell>
          <cell r="W5" t="str">
            <v>3m300m</v>
          </cell>
          <cell r="X5" t="str">
            <v>3v5km sp ėj</v>
          </cell>
          <cell r="Y5" t="str">
            <v>3m</v>
          </cell>
          <cell r="Z5" t="str">
            <v>afin_3m60m</v>
          </cell>
          <cell r="AA5" t="str">
            <v>bfin_3n60m</v>
          </cell>
          <cell r="AB5" t="str">
            <v>afin_3v60m</v>
          </cell>
          <cell r="AC5" t="str">
            <v>bfin_3v60m</v>
          </cell>
          <cell r="AD5" t="str">
            <v>3m</v>
          </cell>
          <cell r="AE5" t="str">
            <v>3v</v>
          </cell>
          <cell r="AF5" t="str">
            <v>3m</v>
          </cell>
          <cell r="AG5" t="str">
            <v>3v</v>
          </cell>
          <cell r="AH5" t="str">
            <v>3m</v>
          </cell>
          <cell r="AI5" t="str">
            <v>3v</v>
          </cell>
          <cell r="AJ5" t="str">
            <v>3m</v>
          </cell>
          <cell r="AK5" t="str">
            <v>3v</v>
          </cell>
          <cell r="AL5" t="str">
            <v>3m</v>
          </cell>
          <cell r="AM5" t="str">
            <v>3v</v>
          </cell>
          <cell r="AN5" t="str">
            <v>3m</v>
          </cell>
        </row>
        <row r="6">
          <cell r="I6">
            <v>8.49</v>
          </cell>
          <cell r="J6">
            <v>54</v>
          </cell>
          <cell r="K6">
            <v>1.2063657407407407E-3</v>
          </cell>
          <cell r="L6">
            <v>1.0605324074074074E-3</v>
          </cell>
          <cell r="M6">
            <v>7.5035879629629628E-3</v>
          </cell>
          <cell r="N6">
            <v>6.4592592592592592E-3</v>
          </cell>
          <cell r="O6">
            <v>9.7837962962962956E-3</v>
          </cell>
          <cell r="P6">
            <v>55</v>
          </cell>
          <cell r="Q6">
            <v>55</v>
          </cell>
          <cell r="R6">
            <v>6.2499999999999995E-3</v>
          </cell>
          <cell r="S6">
            <v>6.2499999999999995E-3</v>
          </cell>
          <cell r="T6">
            <v>1.6666666666666666E-2</v>
          </cell>
          <cell r="U6">
            <v>1.6666666666666666E-2</v>
          </cell>
          <cell r="V6">
            <v>59</v>
          </cell>
          <cell r="W6">
            <v>59</v>
          </cell>
          <cell r="X6">
            <v>1.5892129629629631E-2</v>
          </cell>
          <cell r="Y6">
            <v>2.4305555555555556E-2</v>
          </cell>
          <cell r="Z6">
            <v>8.27</v>
          </cell>
          <cell r="AA6">
            <v>8.41</v>
          </cell>
          <cell r="AB6">
            <v>7.25</v>
          </cell>
          <cell r="AC6">
            <v>7.47</v>
          </cell>
        </row>
        <row r="7">
          <cell r="I7">
            <v>8.64</v>
          </cell>
          <cell r="J7">
            <v>53</v>
          </cell>
          <cell r="K7">
            <v>1.2164351851851852E-3</v>
          </cell>
          <cell r="L7">
            <v>1.075462962962963E-3</v>
          </cell>
          <cell r="M7">
            <v>7.5122685185185179E-3</v>
          </cell>
          <cell r="N7">
            <v>6.4939814814814817E-3</v>
          </cell>
          <cell r="O7">
            <v>9.9289351851851847E-3</v>
          </cell>
          <cell r="P7">
            <v>55</v>
          </cell>
          <cell r="Q7">
            <v>55</v>
          </cell>
          <cell r="R7">
            <v>6.2499999999999995E-3</v>
          </cell>
          <cell r="S7">
            <v>6.2499999999999995E-3</v>
          </cell>
          <cell r="T7">
            <v>1.6666666666666666E-2</v>
          </cell>
          <cell r="U7">
            <v>1.6666666666666666E-2</v>
          </cell>
          <cell r="V7">
            <v>59</v>
          </cell>
          <cell r="W7">
            <v>59</v>
          </cell>
          <cell r="X7">
            <v>1.6047337962962961E-2</v>
          </cell>
          <cell r="Y7">
            <v>2.4305555555555556E-2</v>
          </cell>
          <cell r="Z7">
            <v>7.98</v>
          </cell>
          <cell r="AA7">
            <v>8.25</v>
          </cell>
          <cell r="AB7">
            <v>7.11</v>
          </cell>
          <cell r="AC7">
            <v>7.46</v>
          </cell>
        </row>
        <row r="8">
          <cell r="I8">
            <v>7.89</v>
          </cell>
          <cell r="J8">
            <v>7.36</v>
          </cell>
          <cell r="K8">
            <v>1.2196759259259259E-3</v>
          </cell>
          <cell r="L8">
            <v>1.0784722222222222E-3</v>
          </cell>
          <cell r="M8">
            <v>8.0275462962962965E-3</v>
          </cell>
          <cell r="N8">
            <v>6.5126157407407416E-3</v>
          </cell>
          <cell r="O8">
            <v>1.0169907407407407E-2</v>
          </cell>
          <cell r="P8">
            <v>55</v>
          </cell>
          <cell r="Q8">
            <v>55</v>
          </cell>
          <cell r="R8">
            <v>6.2499999999999995E-3</v>
          </cell>
          <cell r="S8">
            <v>6.2499999999999995E-3</v>
          </cell>
          <cell r="T8">
            <v>1.6666666666666666E-2</v>
          </cell>
          <cell r="U8">
            <v>1.6666666666666666E-2</v>
          </cell>
          <cell r="V8">
            <v>59</v>
          </cell>
          <cell r="W8">
            <v>59</v>
          </cell>
          <cell r="X8">
            <v>1.6504976851851854E-2</v>
          </cell>
          <cell r="Y8">
            <v>2.4305555555555556E-2</v>
          </cell>
          <cell r="Z8">
            <v>7.84</v>
          </cell>
          <cell r="AA8">
            <v>8.2100000000000009</v>
          </cell>
          <cell r="AB8">
            <v>7.09</v>
          </cell>
          <cell r="AC8">
            <v>7.26</v>
          </cell>
        </row>
        <row r="9">
          <cell r="I9">
            <v>8.48</v>
          </cell>
          <cell r="J9">
            <v>7.23</v>
          </cell>
          <cell r="K9">
            <v>1.2749999999999999E-3</v>
          </cell>
          <cell r="L9">
            <v>1.0930555555555554E-3</v>
          </cell>
          <cell r="M9">
            <v>8.457523148148148E-3</v>
          </cell>
          <cell r="N9">
            <v>6.6943287037037032E-3</v>
          </cell>
          <cell r="O9">
            <v>1.0737847222222222E-2</v>
          </cell>
          <cell r="P9">
            <v>55</v>
          </cell>
          <cell r="Q9">
            <v>55</v>
          </cell>
          <cell r="R9">
            <v>6.2500000000000003E-3</v>
          </cell>
          <cell r="S9">
            <v>6.2500000000000003E-3</v>
          </cell>
          <cell r="T9">
            <v>1.6666666666666701E-2</v>
          </cell>
          <cell r="U9">
            <v>1.6666666666666701E-2</v>
          </cell>
          <cell r="V9">
            <v>59</v>
          </cell>
          <cell r="W9">
            <v>59</v>
          </cell>
          <cell r="X9">
            <v>1.6854629629629629E-2</v>
          </cell>
          <cell r="Y9">
            <v>2.4305555555555601E-2</v>
          </cell>
          <cell r="Z9">
            <v>8.0299999999999994</v>
          </cell>
          <cell r="AA9">
            <v>8.23</v>
          </cell>
          <cell r="AB9">
            <v>7.13</v>
          </cell>
          <cell r="AC9">
            <v>7.37</v>
          </cell>
        </row>
        <row r="10">
          <cell r="I10">
            <v>8.56</v>
          </cell>
          <cell r="J10">
            <v>7.75</v>
          </cell>
          <cell r="K10">
            <v>1.2885416666666666E-3</v>
          </cell>
          <cell r="L10">
            <v>1.113773148148148E-3</v>
          </cell>
          <cell r="M10">
            <v>8.8585648148148156E-3</v>
          </cell>
          <cell r="N10">
            <v>6.7211805555555558E-3</v>
          </cell>
          <cell r="O10">
            <v>1.085185185185185E-2</v>
          </cell>
          <cell r="P10">
            <v>55</v>
          </cell>
          <cell r="Q10">
            <v>55</v>
          </cell>
          <cell r="R10">
            <v>6.2500000000000003E-3</v>
          </cell>
          <cell r="S10">
            <v>6.2500000000000003E-3</v>
          </cell>
          <cell r="T10">
            <v>1.6666666666666701E-2</v>
          </cell>
          <cell r="U10">
            <v>1.6666666666666701E-2</v>
          </cell>
          <cell r="V10">
            <v>59</v>
          </cell>
          <cell r="W10">
            <v>59</v>
          </cell>
          <cell r="X10">
            <v>1.7761805555555555E-2</v>
          </cell>
          <cell r="Y10">
            <v>2.4305555555555601E-2</v>
          </cell>
          <cell r="Z10">
            <v>8.02</v>
          </cell>
          <cell r="AA10">
            <v>8.1999999999999993</v>
          </cell>
          <cell r="AB10">
            <v>7.07</v>
          </cell>
          <cell r="AC10">
            <v>7.33</v>
          </cell>
        </row>
        <row r="11">
          <cell r="I11">
            <v>54</v>
          </cell>
          <cell r="J11">
            <v>52</v>
          </cell>
          <cell r="K11">
            <v>1.6565972222222223E-3</v>
          </cell>
          <cell r="L11">
            <v>1.1468750000000001E-3</v>
          </cell>
          <cell r="M11">
            <v>8.8592592592592594E-3</v>
          </cell>
          <cell r="N11">
            <v>6.7340277777777771E-3</v>
          </cell>
          <cell r="O11">
            <v>1.0906597222222224E-2</v>
          </cell>
          <cell r="P11">
            <v>55</v>
          </cell>
          <cell r="Q11">
            <v>55</v>
          </cell>
          <cell r="R11">
            <v>6.2500000000000003E-3</v>
          </cell>
          <cell r="S11">
            <v>6.2500000000000003E-3</v>
          </cell>
          <cell r="T11">
            <v>1.6666666666666701E-2</v>
          </cell>
          <cell r="U11">
            <v>1.6666666666666701E-2</v>
          </cell>
          <cell r="V11">
            <v>59</v>
          </cell>
          <cell r="W11">
            <v>59</v>
          </cell>
          <cell r="X11">
            <v>1.7862152777777775E-2</v>
          </cell>
          <cell r="Y11">
            <v>2.4305555555555601E-2</v>
          </cell>
          <cell r="Z11">
            <v>8.2899999999999991</v>
          </cell>
          <cell r="AA11">
            <v>8.34</v>
          </cell>
          <cell r="AB11">
            <v>7.19</v>
          </cell>
          <cell r="AC11">
            <v>7.45</v>
          </cell>
        </row>
        <row r="12">
          <cell r="I12">
            <v>8.3699999999999992</v>
          </cell>
          <cell r="J12">
            <v>7.2013999999999996</v>
          </cell>
          <cell r="K12">
            <v>4.1782407407407402E-3</v>
          </cell>
          <cell r="L12">
            <v>1.417824074074074E-3</v>
          </cell>
          <cell r="M12">
            <v>1.2499999999999999E-2</v>
          </cell>
          <cell r="N12">
            <v>6.8796296296296288E-3</v>
          </cell>
          <cell r="O12">
            <v>1.0991550925925924E-2</v>
          </cell>
          <cell r="P12">
            <v>55</v>
          </cell>
          <cell r="Q12">
            <v>55</v>
          </cell>
          <cell r="R12">
            <v>6.2500000000000003E-3</v>
          </cell>
          <cell r="S12">
            <v>6.2500000000000003E-3</v>
          </cell>
          <cell r="T12">
            <v>1.6666666666666701E-2</v>
          </cell>
          <cell r="U12">
            <v>1.6666666666666701E-2</v>
          </cell>
          <cell r="V12">
            <v>59</v>
          </cell>
          <cell r="W12">
            <v>59</v>
          </cell>
          <cell r="X12">
            <v>1.9147685185185184E-2</v>
          </cell>
          <cell r="Y12">
            <v>2.4305555555555601E-2</v>
          </cell>
        </row>
        <row r="13">
          <cell r="I13">
            <v>8.59</v>
          </cell>
          <cell r="J13">
            <v>7.8</v>
          </cell>
          <cell r="K13">
            <v>4.1898148148148146E-3</v>
          </cell>
          <cell r="L13">
            <v>5.5555555555555558E-3</v>
          </cell>
          <cell r="M13">
            <v>1.6666666666666701E-2</v>
          </cell>
          <cell r="N13">
            <v>7.0802083333333333E-3</v>
          </cell>
          <cell r="O13">
            <v>1.1248611111111112E-2</v>
          </cell>
          <cell r="P13">
            <v>55</v>
          </cell>
          <cell r="Q13">
            <v>55</v>
          </cell>
          <cell r="R13">
            <v>6.2500000000000003E-3</v>
          </cell>
          <cell r="S13">
            <v>6.2500000000000003E-3</v>
          </cell>
          <cell r="T13">
            <v>1.6666666666666701E-2</v>
          </cell>
          <cell r="U13">
            <v>1.6666666666666701E-2</v>
          </cell>
          <cell r="V13">
            <v>59</v>
          </cell>
          <cell r="W13">
            <v>59</v>
          </cell>
          <cell r="X13">
            <v>2.0072337962962962E-2</v>
          </cell>
          <cell r="Y13">
            <v>2.4305555555555601E-2</v>
          </cell>
        </row>
        <row r="14">
          <cell r="I14">
            <v>52</v>
          </cell>
          <cell r="J14">
            <v>7.5793999999999997</v>
          </cell>
          <cell r="K14">
            <v>1.2362268518518519E-3</v>
          </cell>
          <cell r="L14">
            <v>1.0840277777777777E-3</v>
          </cell>
          <cell r="M14">
            <v>1.6666666666666701E-2</v>
          </cell>
          <cell r="N14">
            <v>7.1035879629629617E-3</v>
          </cell>
          <cell r="O14">
            <v>1.1251851851851851E-2</v>
          </cell>
          <cell r="P14">
            <v>55</v>
          </cell>
          <cell r="Q14">
            <v>55</v>
          </cell>
          <cell r="R14">
            <v>6.2500000000000003E-3</v>
          </cell>
          <cell r="S14">
            <v>6.2500000000000003E-3</v>
          </cell>
          <cell r="T14">
            <v>1.6666666666666701E-2</v>
          </cell>
          <cell r="U14">
            <v>1.6666666666666701E-2</v>
          </cell>
          <cell r="V14">
            <v>59</v>
          </cell>
          <cell r="W14">
            <v>59</v>
          </cell>
          <cell r="X14">
            <v>2.1438888888888886E-2</v>
          </cell>
          <cell r="Y14">
            <v>2.4305555555555601E-2</v>
          </cell>
        </row>
        <row r="15">
          <cell r="I15">
            <v>53</v>
          </cell>
          <cell r="J15">
            <v>7.4554</v>
          </cell>
          <cell r="K15">
            <v>1.2555555555555555E-3</v>
          </cell>
          <cell r="L15">
            <v>1.1116898148148147E-3</v>
          </cell>
          <cell r="M15">
            <v>1.6666666666666701E-2</v>
          </cell>
          <cell r="N15">
            <v>7.1488425925925929E-3</v>
          </cell>
          <cell r="O15">
            <v>1.1487615740740741E-2</v>
          </cell>
          <cell r="P15">
            <v>55</v>
          </cell>
          <cell r="Q15">
            <v>55</v>
          </cell>
          <cell r="R15">
            <v>6.2500000000000003E-3</v>
          </cell>
          <cell r="S15">
            <v>6.2500000000000003E-3</v>
          </cell>
          <cell r="T15">
            <v>1.6666666666666701E-2</v>
          </cell>
          <cell r="U15">
            <v>1.6666666666666701E-2</v>
          </cell>
          <cell r="V15">
            <v>59</v>
          </cell>
          <cell r="W15">
            <v>59</v>
          </cell>
          <cell r="X15">
            <v>2.2916666666666669E-2</v>
          </cell>
          <cell r="Y15">
            <v>2.4305555555555601E-2</v>
          </cell>
        </row>
        <row r="16">
          <cell r="I16">
            <v>8.33</v>
          </cell>
          <cell r="J16">
            <v>8.15</v>
          </cell>
          <cell r="K16">
            <v>1.3737268518518519E-3</v>
          </cell>
          <cell r="L16">
            <v>1.1130787037037036E-3</v>
          </cell>
          <cell r="M16">
            <v>1.6666666666666701E-2</v>
          </cell>
          <cell r="N16">
            <v>7.205671296296296E-3</v>
          </cell>
          <cell r="O16">
            <v>1.1676967592592591E-2</v>
          </cell>
          <cell r="P16">
            <v>55</v>
          </cell>
          <cell r="Q16">
            <v>55</v>
          </cell>
          <cell r="R16">
            <v>6.2500000000000003E-3</v>
          </cell>
          <cell r="S16">
            <v>6.2500000000000003E-3</v>
          </cell>
          <cell r="T16">
            <v>1.6666666666666701E-2</v>
          </cell>
          <cell r="U16">
            <v>1.6666666666666701E-2</v>
          </cell>
          <cell r="V16">
            <v>59</v>
          </cell>
          <cell r="W16">
            <v>59</v>
          </cell>
          <cell r="X16">
            <v>2.4305555555555601E-2</v>
          </cell>
          <cell r="Y16">
            <v>2.4305555555555601E-2</v>
          </cell>
        </row>
        <row r="17">
          <cell r="I17">
            <v>8.2119999999999997</v>
          </cell>
          <cell r="J17">
            <v>7.71</v>
          </cell>
          <cell r="K17">
            <v>1.5341435185185182E-3</v>
          </cell>
          <cell r="L17">
            <v>1.1267361111111111E-3</v>
          </cell>
          <cell r="M17">
            <v>1.6666666666666701E-2</v>
          </cell>
          <cell r="N17">
            <v>7.2965277777777776E-3</v>
          </cell>
          <cell r="O17">
            <v>1.1974305555555556E-2</v>
          </cell>
          <cell r="P17">
            <v>55</v>
          </cell>
          <cell r="Q17">
            <v>55</v>
          </cell>
          <cell r="R17">
            <v>6.2500000000000003E-3</v>
          </cell>
          <cell r="S17">
            <v>6.2500000000000003E-3</v>
          </cell>
          <cell r="T17">
            <v>1.6666666666666701E-2</v>
          </cell>
          <cell r="U17">
            <v>1.6666666666666701E-2</v>
          </cell>
          <cell r="V17">
            <v>59</v>
          </cell>
          <cell r="W17">
            <v>59</v>
          </cell>
          <cell r="X17">
            <v>2.4305555555555601E-2</v>
          </cell>
          <cell r="Y17">
            <v>2.4305555555555601E-2</v>
          </cell>
        </row>
        <row r="18">
          <cell r="I18">
            <v>9.15</v>
          </cell>
          <cell r="J18">
            <v>7.4377000000000004</v>
          </cell>
          <cell r="K18">
            <v>4.2013888888888891E-3</v>
          </cell>
          <cell r="L18">
            <v>1.1381944444444445E-3</v>
          </cell>
          <cell r="M18">
            <v>1.6666666666666701E-2</v>
          </cell>
          <cell r="N18">
            <v>7.3260416666666673E-3</v>
          </cell>
          <cell r="O18">
            <v>1.3668171296296298E-2</v>
          </cell>
          <cell r="P18">
            <v>55</v>
          </cell>
          <cell r="Q18">
            <v>55</v>
          </cell>
          <cell r="R18">
            <v>6.2500000000000003E-3</v>
          </cell>
          <cell r="S18">
            <v>6.2500000000000003E-3</v>
          </cell>
          <cell r="T18">
            <v>1.6666666666666701E-2</v>
          </cell>
          <cell r="U18">
            <v>1.6666666666666701E-2</v>
          </cell>
          <cell r="V18">
            <v>59</v>
          </cell>
          <cell r="W18">
            <v>59</v>
          </cell>
          <cell r="X18">
            <v>2.4305555555555601E-2</v>
          </cell>
          <cell r="Y18">
            <v>2.4305555555555601E-2</v>
          </cell>
        </row>
        <row r="19">
          <cell r="I19">
            <v>8.61</v>
          </cell>
          <cell r="J19">
            <v>7.85</v>
          </cell>
          <cell r="K19">
            <v>4.2129629629629626E-3</v>
          </cell>
          <cell r="L19">
            <v>1.5180555555555555E-3</v>
          </cell>
          <cell r="M19">
            <v>1.6666666666666701E-2</v>
          </cell>
          <cell r="N19">
            <v>7.8059027777777788E-3</v>
          </cell>
          <cell r="O19">
            <v>1.7361111111111112E-2</v>
          </cell>
          <cell r="P19">
            <v>55</v>
          </cell>
          <cell r="Q19">
            <v>55</v>
          </cell>
          <cell r="R19">
            <v>6.2500000000000003E-3</v>
          </cell>
          <cell r="S19">
            <v>6.2500000000000003E-3</v>
          </cell>
          <cell r="T19">
            <v>1.6666666666666701E-2</v>
          </cell>
          <cell r="U19">
            <v>1.6666666666666701E-2</v>
          </cell>
          <cell r="V19">
            <v>59</v>
          </cell>
          <cell r="W19">
            <v>59</v>
          </cell>
          <cell r="X19">
            <v>2.4305555555555601E-2</v>
          </cell>
          <cell r="Y19">
            <v>2.4305555555555601E-2</v>
          </cell>
        </row>
        <row r="20">
          <cell r="I20">
            <v>8.09</v>
          </cell>
          <cell r="J20">
            <v>7.45</v>
          </cell>
          <cell r="K20">
            <v>6.2500000000000003E-3</v>
          </cell>
          <cell r="L20">
            <v>6.2500000000000003E-3</v>
          </cell>
          <cell r="M20">
            <v>1.6666666666666701E-2</v>
          </cell>
          <cell r="N20">
            <v>8.0991898148148143E-3</v>
          </cell>
          <cell r="O20">
            <v>2.4305555555555601E-2</v>
          </cell>
          <cell r="P20">
            <v>55</v>
          </cell>
          <cell r="Q20">
            <v>55</v>
          </cell>
          <cell r="R20">
            <v>6.2500000000000003E-3</v>
          </cell>
          <cell r="S20">
            <v>6.2500000000000003E-3</v>
          </cell>
          <cell r="T20">
            <v>1.6666666666666701E-2</v>
          </cell>
          <cell r="U20">
            <v>1.6666666666666701E-2</v>
          </cell>
          <cell r="V20">
            <v>59</v>
          </cell>
          <cell r="W20">
            <v>59</v>
          </cell>
          <cell r="X20">
            <v>2.4305555555555601E-2</v>
          </cell>
          <cell r="Y20">
            <v>2.4305555555555601E-2</v>
          </cell>
        </row>
        <row r="21">
          <cell r="I21">
            <v>8.2200000000000006</v>
          </cell>
          <cell r="J21">
            <v>7.4537000000000004</v>
          </cell>
          <cell r="K21">
            <v>6.2500000000000003E-3</v>
          </cell>
          <cell r="L21">
            <v>6.2500000000000003E-3</v>
          </cell>
          <cell r="M21">
            <v>1.6666666666666701E-2</v>
          </cell>
          <cell r="N21">
            <v>8.430439814814816E-3</v>
          </cell>
          <cell r="O21">
            <v>2.4305555555555601E-2</v>
          </cell>
          <cell r="P21">
            <v>55</v>
          </cell>
          <cell r="Q21">
            <v>55</v>
          </cell>
          <cell r="R21">
            <v>6.2500000000000003E-3</v>
          </cell>
          <cell r="S21">
            <v>6.2500000000000003E-3</v>
          </cell>
          <cell r="T21">
            <v>1.6666666666666701E-2</v>
          </cell>
          <cell r="U21">
            <v>1.6666666666666701E-2</v>
          </cell>
          <cell r="V21">
            <v>59</v>
          </cell>
          <cell r="W21">
            <v>59</v>
          </cell>
          <cell r="X21">
            <v>2.4305555555555601E-2</v>
          </cell>
          <cell r="Y21">
            <v>2.4305555555555601E-2</v>
          </cell>
        </row>
        <row r="22">
          <cell r="I22">
            <v>8.23</v>
          </cell>
          <cell r="J22">
            <v>7.87</v>
          </cell>
          <cell r="K22">
            <v>1.118287037037037E-3</v>
          </cell>
          <cell r="L22">
            <v>1.0376157407407406E-3</v>
          </cell>
          <cell r="M22">
            <v>1.6666666666666701E-2</v>
          </cell>
          <cell r="N22">
            <v>1.0416666666666666E-2</v>
          </cell>
          <cell r="O22">
            <v>2.4305555555555601E-2</v>
          </cell>
          <cell r="P22">
            <v>55</v>
          </cell>
          <cell r="Q22">
            <v>55</v>
          </cell>
          <cell r="R22">
            <v>6.2500000000000003E-3</v>
          </cell>
          <cell r="S22">
            <v>6.2500000000000003E-3</v>
          </cell>
          <cell r="T22">
            <v>1.6666666666666701E-2</v>
          </cell>
          <cell r="U22">
            <v>1.6666666666666701E-2</v>
          </cell>
          <cell r="V22">
            <v>59</v>
          </cell>
          <cell r="W22">
            <v>59</v>
          </cell>
          <cell r="X22">
            <v>2.4305555555555601E-2</v>
          </cell>
          <cell r="Y22">
            <v>2.4305555555555601E-2</v>
          </cell>
        </row>
        <row r="23">
          <cell r="I23">
            <v>8.1199999999999992</v>
          </cell>
          <cell r="J23">
            <v>51</v>
          </cell>
          <cell r="K23">
            <v>1.1368055555555556E-3</v>
          </cell>
          <cell r="L23">
            <v>1.0467592592592592E-3</v>
          </cell>
          <cell r="M23">
            <v>1.6666666666666701E-2</v>
          </cell>
          <cell r="N23">
            <v>1.6666666666666701E-2</v>
          </cell>
          <cell r="O23">
            <v>2.4305555555555601E-2</v>
          </cell>
          <cell r="P23">
            <v>55</v>
          </cell>
          <cell r="Q23">
            <v>55</v>
          </cell>
          <cell r="R23">
            <v>6.2500000000000003E-3</v>
          </cell>
          <cell r="S23">
            <v>6.2500000000000003E-3</v>
          </cell>
          <cell r="T23">
            <v>1.6666666666666701E-2</v>
          </cell>
          <cell r="U23">
            <v>1.6666666666666701E-2</v>
          </cell>
          <cell r="V23">
            <v>59</v>
          </cell>
          <cell r="W23">
            <v>59</v>
          </cell>
          <cell r="X23">
            <v>2.4305555555555601E-2</v>
          </cell>
          <cell r="Y23">
            <v>2.4305555555555601E-2</v>
          </cell>
        </row>
        <row r="24">
          <cell r="I24">
            <v>50</v>
          </cell>
          <cell r="J24">
            <v>8.02</v>
          </cell>
          <cell r="K24">
            <v>1.1374999999999998E-3</v>
          </cell>
          <cell r="L24">
            <v>1.0567129629629631E-3</v>
          </cell>
          <cell r="M24">
            <v>1.6666666666666701E-2</v>
          </cell>
          <cell r="N24">
            <v>1.6666666666666701E-2</v>
          </cell>
          <cell r="O24">
            <v>2.4305555555555601E-2</v>
          </cell>
          <cell r="P24">
            <v>55</v>
          </cell>
          <cell r="Q24">
            <v>55</v>
          </cell>
          <cell r="R24">
            <v>6.2500000000000003E-3</v>
          </cell>
          <cell r="S24">
            <v>6.2500000000000003E-3</v>
          </cell>
          <cell r="T24">
            <v>1.6666666666666701E-2</v>
          </cell>
          <cell r="U24">
            <v>1.6666666666666701E-2</v>
          </cell>
          <cell r="V24">
            <v>59</v>
          </cell>
          <cell r="W24">
            <v>59</v>
          </cell>
          <cell r="X24">
            <v>2.4305555555555601E-2</v>
          </cell>
          <cell r="Y24">
            <v>2.4305555555555601E-2</v>
          </cell>
        </row>
        <row r="25">
          <cell r="I25">
            <v>8.06</v>
          </cell>
          <cell r="J25">
            <v>8.07</v>
          </cell>
          <cell r="K25">
            <v>1.1851851851851852E-3</v>
          </cell>
          <cell r="L25">
            <v>1.0609953703703703E-3</v>
          </cell>
          <cell r="M25">
            <v>1.6666666666666701E-2</v>
          </cell>
          <cell r="N25">
            <v>1.6666666666666701E-2</v>
          </cell>
          <cell r="O25">
            <v>2.4305555555555601E-2</v>
          </cell>
          <cell r="P25">
            <v>55</v>
          </cell>
          <cell r="Q25">
            <v>55</v>
          </cell>
          <cell r="R25">
            <v>6.2500000000000003E-3</v>
          </cell>
          <cell r="S25">
            <v>6.2500000000000003E-3</v>
          </cell>
          <cell r="T25">
            <v>1.6666666666666701E-2</v>
          </cell>
          <cell r="U25">
            <v>1.6666666666666701E-2</v>
          </cell>
          <cell r="V25">
            <v>59</v>
          </cell>
          <cell r="W25">
            <v>59</v>
          </cell>
          <cell r="X25">
            <v>2.4305555555555601E-2</v>
          </cell>
          <cell r="Y25">
            <v>2.4305555555555601E-2</v>
          </cell>
        </row>
        <row r="26">
          <cell r="I26">
            <v>48</v>
          </cell>
          <cell r="J26">
            <v>7.67</v>
          </cell>
          <cell r="K26">
            <v>1.2108796296296295E-3</v>
          </cell>
          <cell r="L26">
            <v>1.0975694444444444E-3</v>
          </cell>
          <cell r="M26">
            <v>1.6666666666666701E-2</v>
          </cell>
          <cell r="N26">
            <v>1.6666666666666701E-2</v>
          </cell>
          <cell r="O26">
            <v>2.4305555555555601E-2</v>
          </cell>
          <cell r="P26">
            <v>55</v>
          </cell>
          <cell r="Q26">
            <v>55</v>
          </cell>
          <cell r="R26">
            <v>6.2500000000000003E-3</v>
          </cell>
          <cell r="S26">
            <v>6.2500000000000003E-3</v>
          </cell>
          <cell r="T26">
            <v>1.6666666666666701E-2</v>
          </cell>
          <cell r="U26">
            <v>1.6666666666666701E-2</v>
          </cell>
          <cell r="V26">
            <v>59</v>
          </cell>
          <cell r="W26">
            <v>59</v>
          </cell>
          <cell r="X26">
            <v>2.4305555555555601E-2</v>
          </cell>
          <cell r="Y26">
            <v>2.4305555555555601E-2</v>
          </cell>
        </row>
        <row r="27">
          <cell r="I27">
            <v>8</v>
          </cell>
          <cell r="J27">
            <v>7.17</v>
          </cell>
          <cell r="K27">
            <v>1.2178240740740741E-3</v>
          </cell>
          <cell r="L27">
            <v>6.2500000000000003E-3</v>
          </cell>
          <cell r="M27">
            <v>1.6666666666666701E-2</v>
          </cell>
          <cell r="N27">
            <v>1.6666666666666701E-2</v>
          </cell>
          <cell r="O27">
            <v>2.4305555555555601E-2</v>
          </cell>
          <cell r="P27">
            <v>55</v>
          </cell>
          <cell r="Q27">
            <v>55</v>
          </cell>
          <cell r="R27">
            <v>6.2500000000000003E-3</v>
          </cell>
          <cell r="S27">
            <v>6.2500000000000003E-3</v>
          </cell>
          <cell r="T27">
            <v>1.6666666666666701E-2</v>
          </cell>
          <cell r="U27">
            <v>1.6666666666666701E-2</v>
          </cell>
          <cell r="V27">
            <v>59</v>
          </cell>
          <cell r="W27">
            <v>59</v>
          </cell>
          <cell r="X27">
            <v>2.4305555555555601E-2</v>
          </cell>
          <cell r="Y27">
            <v>2.4305555555555601E-2</v>
          </cell>
        </row>
        <row r="28">
          <cell r="I28">
            <v>8.58</v>
          </cell>
          <cell r="J28">
            <v>7.4589999999999996</v>
          </cell>
          <cell r="K28">
            <v>1.2280092592592592E-3</v>
          </cell>
          <cell r="L28">
            <v>6.2500000000000003E-3</v>
          </cell>
          <cell r="M28">
            <v>1.6666666666666701E-2</v>
          </cell>
          <cell r="N28">
            <v>1.6666666666666701E-2</v>
          </cell>
          <cell r="O28">
            <v>2.4305555555555601E-2</v>
          </cell>
          <cell r="P28">
            <v>55</v>
          </cell>
          <cell r="Q28">
            <v>55</v>
          </cell>
          <cell r="R28">
            <v>6.2500000000000003E-3</v>
          </cell>
          <cell r="S28">
            <v>6.2500000000000003E-3</v>
          </cell>
          <cell r="T28">
            <v>1.6666666666666701E-2</v>
          </cell>
          <cell r="U28">
            <v>1.6666666666666701E-2</v>
          </cell>
          <cell r="V28">
            <v>59</v>
          </cell>
          <cell r="W28">
            <v>59</v>
          </cell>
          <cell r="X28">
            <v>2.4305555555555601E-2</v>
          </cell>
          <cell r="Y28">
            <v>2.4305555555555601E-2</v>
          </cell>
        </row>
        <row r="29">
          <cell r="I29">
            <v>49</v>
          </cell>
          <cell r="J29">
            <v>7.62</v>
          </cell>
          <cell r="K29">
            <v>1.261574074074074E-3</v>
          </cell>
          <cell r="L29">
            <v>6.2500000000000003E-3</v>
          </cell>
          <cell r="M29">
            <v>1.6666666666666701E-2</v>
          </cell>
          <cell r="N29">
            <v>1.6666666666666701E-2</v>
          </cell>
          <cell r="O29">
            <v>2.4305555555555601E-2</v>
          </cell>
          <cell r="P29">
            <v>55</v>
          </cell>
          <cell r="Q29">
            <v>55</v>
          </cell>
          <cell r="R29">
            <v>6.2500000000000003E-3</v>
          </cell>
          <cell r="S29">
            <v>6.2500000000000003E-3</v>
          </cell>
          <cell r="T29">
            <v>1.6666666666666701E-2</v>
          </cell>
          <cell r="U29">
            <v>1.6666666666666701E-2</v>
          </cell>
          <cell r="V29">
            <v>59</v>
          </cell>
          <cell r="W29">
            <v>59</v>
          </cell>
          <cell r="X29">
            <v>2.4305555555555601E-2</v>
          </cell>
          <cell r="Y29">
            <v>2.4305555555555601E-2</v>
          </cell>
        </row>
        <row r="30">
          <cell r="I30">
            <v>55</v>
          </cell>
          <cell r="J30">
            <v>7.21</v>
          </cell>
          <cell r="K30">
            <v>6.2500000000000003E-3</v>
          </cell>
          <cell r="L30">
            <v>1.0396990740740742E-3</v>
          </cell>
          <cell r="M30">
            <v>1.6666666666666701E-2</v>
          </cell>
          <cell r="N30">
            <v>1.6666666666666701E-2</v>
          </cell>
          <cell r="O30">
            <v>2.4305555555555601E-2</v>
          </cell>
          <cell r="P30">
            <v>55</v>
          </cell>
          <cell r="Q30">
            <v>55</v>
          </cell>
          <cell r="R30">
            <v>6.2500000000000003E-3</v>
          </cell>
          <cell r="S30">
            <v>6.2500000000000003E-3</v>
          </cell>
          <cell r="T30">
            <v>1.6666666666666701E-2</v>
          </cell>
          <cell r="U30">
            <v>1.6666666666666701E-2</v>
          </cell>
          <cell r="V30">
            <v>59</v>
          </cell>
          <cell r="W30">
            <v>59</v>
          </cell>
          <cell r="X30">
            <v>2.4305555555555601E-2</v>
          </cell>
          <cell r="Y30">
            <v>2.4305555555555601E-2</v>
          </cell>
        </row>
        <row r="31">
          <cell r="I31">
            <v>9.18</v>
          </cell>
          <cell r="J31">
            <v>7.64</v>
          </cell>
          <cell r="K31">
            <v>6.2500000000000003E-3</v>
          </cell>
          <cell r="L31">
            <v>1.0662037037037038E-3</v>
          </cell>
          <cell r="M31">
            <v>1.6666666666666701E-2</v>
          </cell>
          <cell r="N31">
            <v>1.6666666666666701E-2</v>
          </cell>
          <cell r="O31">
            <v>2.4305555555555601E-2</v>
          </cell>
          <cell r="P31">
            <v>55</v>
          </cell>
          <cell r="Q31">
            <v>55</v>
          </cell>
          <cell r="R31">
            <v>6.2500000000000003E-3</v>
          </cell>
          <cell r="S31">
            <v>6.2500000000000003E-3</v>
          </cell>
          <cell r="T31">
            <v>1.6666666666666701E-2</v>
          </cell>
          <cell r="U31">
            <v>1.6666666666666701E-2</v>
          </cell>
          <cell r="V31">
            <v>59</v>
          </cell>
          <cell r="W31">
            <v>59</v>
          </cell>
          <cell r="X31">
            <v>2.4305555555555601E-2</v>
          </cell>
          <cell r="Y31">
            <v>2.4305555555555601E-2</v>
          </cell>
        </row>
        <row r="32">
          <cell r="I32">
            <v>8.5584000000000007</v>
          </cell>
          <cell r="J32">
            <v>7.12</v>
          </cell>
          <cell r="K32">
            <v>6.2500000000000003E-3</v>
          </cell>
          <cell r="L32">
            <v>1.0780092592592592E-3</v>
          </cell>
          <cell r="M32">
            <v>1.6666666666666701E-2</v>
          </cell>
          <cell r="N32">
            <v>1.6666666666666701E-2</v>
          </cell>
          <cell r="O32">
            <v>2.4305555555555601E-2</v>
          </cell>
          <cell r="P32">
            <v>55</v>
          </cell>
          <cell r="Q32">
            <v>55</v>
          </cell>
          <cell r="R32">
            <v>6.2500000000000003E-3</v>
          </cell>
          <cell r="S32">
            <v>6.2500000000000003E-3</v>
          </cell>
          <cell r="T32">
            <v>1.6666666666666701E-2</v>
          </cell>
          <cell r="U32">
            <v>1.6666666666666701E-2</v>
          </cell>
          <cell r="V32">
            <v>59</v>
          </cell>
          <cell r="W32">
            <v>59</v>
          </cell>
          <cell r="X32">
            <v>2.4305555555555601E-2</v>
          </cell>
          <cell r="Y32">
            <v>2.4305555555555601E-2</v>
          </cell>
        </row>
        <row r="33">
          <cell r="I33">
            <v>47</v>
          </cell>
          <cell r="J33">
            <v>7.58</v>
          </cell>
          <cell r="K33">
            <v>6.2500000000000003E-3</v>
          </cell>
          <cell r="L33" t="str">
            <v>1.33.27</v>
          </cell>
          <cell r="M33">
            <v>1.6666666666666701E-2</v>
          </cell>
          <cell r="N33">
            <v>1.6666666666666701E-2</v>
          </cell>
          <cell r="O33">
            <v>2.4305555555555601E-2</v>
          </cell>
          <cell r="P33">
            <v>55</v>
          </cell>
          <cell r="Q33">
            <v>55</v>
          </cell>
          <cell r="R33">
            <v>6.2500000000000003E-3</v>
          </cell>
          <cell r="S33">
            <v>6.2500000000000003E-3</v>
          </cell>
          <cell r="T33">
            <v>1.6666666666666701E-2</v>
          </cell>
          <cell r="U33">
            <v>1.6666666666666701E-2</v>
          </cell>
          <cell r="V33">
            <v>59</v>
          </cell>
          <cell r="W33">
            <v>59</v>
          </cell>
          <cell r="X33">
            <v>2.4305555555555601E-2</v>
          </cell>
          <cell r="Y33">
            <v>2.4305555555555601E-2</v>
          </cell>
        </row>
        <row r="34">
          <cell r="I34">
            <v>8.3284000000000002</v>
          </cell>
          <cell r="J34">
            <v>7.97</v>
          </cell>
          <cell r="K34">
            <v>6.2500000000000003E-3</v>
          </cell>
          <cell r="L34" t="str">
            <v>1.34.55</v>
          </cell>
          <cell r="M34">
            <v>1.6666666666666701E-2</v>
          </cell>
          <cell r="N34">
            <v>1.6666666666666701E-2</v>
          </cell>
          <cell r="O34">
            <v>2.4305555555555601E-2</v>
          </cell>
          <cell r="P34">
            <v>55</v>
          </cell>
          <cell r="Q34">
            <v>55</v>
          </cell>
          <cell r="R34">
            <v>6.2500000000000003E-3</v>
          </cell>
          <cell r="S34">
            <v>6.2500000000000003E-3</v>
          </cell>
          <cell r="T34">
            <v>1.6666666666666701E-2</v>
          </cell>
          <cell r="U34">
            <v>1.6666666666666701E-2</v>
          </cell>
          <cell r="V34">
            <v>59</v>
          </cell>
          <cell r="W34">
            <v>59</v>
          </cell>
          <cell r="X34">
            <v>2.4305555555555601E-2</v>
          </cell>
          <cell r="Y34">
            <v>2.4305555555555601E-2</v>
          </cell>
        </row>
        <row r="35">
          <cell r="I35">
            <v>55</v>
          </cell>
          <cell r="J35">
            <v>7.74</v>
          </cell>
          <cell r="K35">
            <v>6.2500000000000003E-3</v>
          </cell>
          <cell r="L35">
            <v>1.3261574074074072E-3</v>
          </cell>
          <cell r="M35">
            <v>1.6666666666666701E-2</v>
          </cell>
          <cell r="N35">
            <v>1.6666666666666701E-2</v>
          </cell>
          <cell r="O35">
            <v>2.4305555555555601E-2</v>
          </cell>
          <cell r="P35">
            <v>55</v>
          </cell>
          <cell r="Q35">
            <v>55</v>
          </cell>
          <cell r="R35">
            <v>6.2500000000000003E-3</v>
          </cell>
          <cell r="S35">
            <v>6.2500000000000003E-3</v>
          </cell>
          <cell r="T35">
            <v>1.6666666666666701E-2</v>
          </cell>
          <cell r="U35">
            <v>1.6666666666666701E-2</v>
          </cell>
          <cell r="V35">
            <v>59</v>
          </cell>
          <cell r="W35">
            <v>59</v>
          </cell>
          <cell r="X35">
            <v>2.4305555555555601E-2</v>
          </cell>
          <cell r="Y35">
            <v>2.4305555555555601E-2</v>
          </cell>
        </row>
        <row r="36">
          <cell r="I36">
            <v>55</v>
          </cell>
          <cell r="J36">
            <v>55</v>
          </cell>
          <cell r="K36">
            <v>6.2500000000000003E-3</v>
          </cell>
          <cell r="L36">
            <v>6.2500000000000003E-3</v>
          </cell>
          <cell r="M36">
            <v>1.6666666666666701E-2</v>
          </cell>
          <cell r="N36">
            <v>1.6666666666666701E-2</v>
          </cell>
          <cell r="O36">
            <v>2.4305555555555601E-2</v>
          </cell>
          <cell r="P36">
            <v>55</v>
          </cell>
          <cell r="Q36">
            <v>55</v>
          </cell>
          <cell r="R36">
            <v>6.2500000000000003E-3</v>
          </cell>
          <cell r="S36">
            <v>6.2500000000000003E-3</v>
          </cell>
          <cell r="T36">
            <v>1.6666666666666701E-2</v>
          </cell>
          <cell r="U36">
            <v>1.6666666666666701E-2</v>
          </cell>
          <cell r="V36">
            <v>59</v>
          </cell>
          <cell r="W36">
            <v>59</v>
          </cell>
          <cell r="X36">
            <v>2.4305555555555601E-2</v>
          </cell>
          <cell r="Y36">
            <v>2.4305555555555601E-2</v>
          </cell>
        </row>
        <row r="37">
          <cell r="I37">
            <v>55</v>
          </cell>
          <cell r="J37">
            <v>55</v>
          </cell>
          <cell r="K37">
            <v>6.2500000000000003E-3</v>
          </cell>
          <cell r="L37">
            <v>6.2500000000000003E-3</v>
          </cell>
          <cell r="M37">
            <v>1.6666666666666701E-2</v>
          </cell>
          <cell r="N37">
            <v>1.6666666666666701E-2</v>
          </cell>
          <cell r="O37">
            <v>2.4305555555555601E-2</v>
          </cell>
          <cell r="P37">
            <v>55</v>
          </cell>
          <cell r="Q37">
            <v>55</v>
          </cell>
          <cell r="R37">
            <v>6.2500000000000003E-3</v>
          </cell>
          <cell r="S37">
            <v>6.2500000000000003E-3</v>
          </cell>
          <cell r="T37">
            <v>1.6666666666666701E-2</v>
          </cell>
          <cell r="U37">
            <v>1.6666666666666701E-2</v>
          </cell>
          <cell r="V37">
            <v>59</v>
          </cell>
          <cell r="W37">
            <v>59</v>
          </cell>
          <cell r="X37">
            <v>2.4305555555555601E-2</v>
          </cell>
          <cell r="Y37">
            <v>2.4305555555555601E-2</v>
          </cell>
        </row>
        <row r="38">
          <cell r="I38">
            <v>55</v>
          </cell>
          <cell r="J38">
            <v>7.32</v>
          </cell>
          <cell r="K38">
            <v>6.2500000000000003E-3</v>
          </cell>
          <cell r="L38">
            <v>9.9479166666666661E-4</v>
          </cell>
          <cell r="M38">
            <v>1.6666666666666701E-2</v>
          </cell>
          <cell r="N38">
            <v>1.6666666666666701E-2</v>
          </cell>
          <cell r="O38">
            <v>2.4305555555555601E-2</v>
          </cell>
          <cell r="P38">
            <v>55</v>
          </cell>
          <cell r="Q38">
            <v>55</v>
          </cell>
          <cell r="R38">
            <v>6.2500000000000003E-3</v>
          </cell>
          <cell r="S38">
            <v>6.2500000000000003E-3</v>
          </cell>
          <cell r="T38">
            <v>1.6666666666666701E-2</v>
          </cell>
          <cell r="U38">
            <v>1.6666666666666701E-2</v>
          </cell>
          <cell r="V38">
            <v>59</v>
          </cell>
          <cell r="W38">
            <v>59</v>
          </cell>
          <cell r="X38">
            <v>2.4305555555555601E-2</v>
          </cell>
          <cell r="Y38">
            <v>2.4305555555555601E-2</v>
          </cell>
        </row>
        <row r="39">
          <cell r="I39">
            <v>55</v>
          </cell>
          <cell r="J39">
            <v>7.91</v>
          </cell>
          <cell r="K39">
            <v>6.2500000000000003E-3</v>
          </cell>
          <cell r="L39">
            <v>1.0037037037037037E-3</v>
          </cell>
          <cell r="M39">
            <v>1.6666666666666701E-2</v>
          </cell>
          <cell r="N39">
            <v>1.6666666666666701E-2</v>
          </cell>
          <cell r="O39">
            <v>2.4305555555555601E-2</v>
          </cell>
          <cell r="P39">
            <v>55</v>
          </cell>
          <cell r="Q39">
            <v>55</v>
          </cell>
          <cell r="R39">
            <v>6.2500000000000003E-3</v>
          </cell>
          <cell r="S39">
            <v>6.2500000000000003E-3</v>
          </cell>
          <cell r="T39">
            <v>1.6666666666666701E-2</v>
          </cell>
          <cell r="U39">
            <v>1.6666666666666701E-2</v>
          </cell>
          <cell r="V39">
            <v>59</v>
          </cell>
          <cell r="W39">
            <v>59</v>
          </cell>
          <cell r="X39">
            <v>2.4305555555555601E-2</v>
          </cell>
          <cell r="Y39">
            <v>2.4305555555555601E-2</v>
          </cell>
        </row>
        <row r="40">
          <cell r="I40">
            <v>55</v>
          </cell>
          <cell r="J40">
            <v>7.4318999999999997</v>
          </cell>
          <cell r="K40">
            <v>6.2500000000000003E-3</v>
          </cell>
          <cell r="L40">
            <v>1.0122685185185185E-3</v>
          </cell>
          <cell r="M40">
            <v>1.6666666666666701E-2</v>
          </cell>
          <cell r="N40">
            <v>1.6666666666666701E-2</v>
          </cell>
          <cell r="O40">
            <v>2.4305555555555601E-2</v>
          </cell>
          <cell r="P40">
            <v>55</v>
          </cell>
          <cell r="Q40">
            <v>55</v>
          </cell>
          <cell r="R40">
            <v>6.2500000000000003E-3</v>
          </cell>
          <cell r="S40">
            <v>6.2500000000000003E-3</v>
          </cell>
          <cell r="T40">
            <v>1.6666666666666701E-2</v>
          </cell>
          <cell r="U40">
            <v>1.6666666666666701E-2</v>
          </cell>
          <cell r="V40">
            <v>59</v>
          </cell>
          <cell r="W40">
            <v>59</v>
          </cell>
          <cell r="X40">
            <v>2.4305555555555601E-2</v>
          </cell>
          <cell r="Y40">
            <v>2.4305555555555601E-2</v>
          </cell>
        </row>
        <row r="41">
          <cell r="I41">
            <v>55</v>
          </cell>
          <cell r="J41">
            <v>55</v>
          </cell>
          <cell r="K41">
            <v>6.2500000000000003E-3</v>
          </cell>
          <cell r="L41">
            <v>1.0245370370370371E-3</v>
          </cell>
          <cell r="M41">
            <v>1.6666666666666701E-2</v>
          </cell>
          <cell r="N41">
            <v>1.6666666666666701E-2</v>
          </cell>
          <cell r="O41">
            <v>2.4305555555555601E-2</v>
          </cell>
          <cell r="P41">
            <v>55</v>
          </cell>
          <cell r="Q41">
            <v>55</v>
          </cell>
          <cell r="R41">
            <v>6.2500000000000003E-3</v>
          </cell>
          <cell r="S41">
            <v>6.2500000000000003E-3</v>
          </cell>
          <cell r="T41">
            <v>1.6666666666666701E-2</v>
          </cell>
          <cell r="U41">
            <v>1.6666666666666701E-2</v>
          </cell>
          <cell r="V41">
            <v>59</v>
          </cell>
          <cell r="W41">
            <v>59</v>
          </cell>
          <cell r="X41">
            <v>2.4305555555555601E-2</v>
          </cell>
          <cell r="Y41">
            <v>2.4305555555555601E-2</v>
          </cell>
        </row>
        <row r="42">
          <cell r="I42">
            <v>55</v>
          </cell>
          <cell r="J42">
            <v>7.83</v>
          </cell>
          <cell r="K42">
            <v>6.2500000000000003E-3</v>
          </cell>
          <cell r="L42">
            <v>1.0305555555555556E-3</v>
          </cell>
          <cell r="M42">
            <v>1.6666666666666701E-2</v>
          </cell>
          <cell r="N42">
            <v>1.6666666666666701E-2</v>
          </cell>
          <cell r="O42">
            <v>2.4305555555555601E-2</v>
          </cell>
          <cell r="P42">
            <v>55</v>
          </cell>
          <cell r="Q42">
            <v>55</v>
          </cell>
          <cell r="R42">
            <v>6.2500000000000003E-3</v>
          </cell>
          <cell r="S42">
            <v>6.2500000000000003E-3</v>
          </cell>
          <cell r="T42">
            <v>1.6666666666666701E-2</v>
          </cell>
          <cell r="U42">
            <v>1.6666666666666701E-2</v>
          </cell>
          <cell r="V42">
            <v>59</v>
          </cell>
          <cell r="W42">
            <v>59</v>
          </cell>
          <cell r="X42">
            <v>2.4305555555555601E-2</v>
          </cell>
          <cell r="Y42">
            <v>2.4305555555555601E-2</v>
          </cell>
        </row>
        <row r="43">
          <cell r="I43">
            <v>55</v>
          </cell>
          <cell r="J43">
            <v>7.84</v>
          </cell>
          <cell r="K43">
            <v>6.2500000000000003E-3</v>
          </cell>
          <cell r="L43">
            <v>1.0460648148148148E-3</v>
          </cell>
          <cell r="M43">
            <v>1.6666666666666701E-2</v>
          </cell>
          <cell r="N43">
            <v>1.6666666666666701E-2</v>
          </cell>
          <cell r="O43">
            <v>2.4305555555555601E-2</v>
          </cell>
          <cell r="P43">
            <v>55</v>
          </cell>
          <cell r="Q43">
            <v>55</v>
          </cell>
          <cell r="R43">
            <v>6.2500000000000003E-3</v>
          </cell>
          <cell r="S43">
            <v>6.2500000000000003E-3</v>
          </cell>
          <cell r="T43">
            <v>1.6666666666666701E-2</v>
          </cell>
          <cell r="U43">
            <v>1.6666666666666701E-2</v>
          </cell>
          <cell r="V43">
            <v>59</v>
          </cell>
          <cell r="W43">
            <v>59</v>
          </cell>
          <cell r="X43">
            <v>2.4305555555555601E-2</v>
          </cell>
          <cell r="Y43">
            <v>2.4305555555555601E-2</v>
          </cell>
        </row>
        <row r="44">
          <cell r="I44">
            <v>55</v>
          </cell>
          <cell r="J44">
            <v>7.15</v>
          </cell>
          <cell r="K44">
            <v>6.2500000000000003E-3</v>
          </cell>
          <cell r="L44">
            <v>1.0568287037037037E-3</v>
          </cell>
          <cell r="M44">
            <v>1.6666666666666701E-2</v>
          </cell>
          <cell r="N44">
            <v>1.6666666666666701E-2</v>
          </cell>
          <cell r="O44">
            <v>2.4305555555555601E-2</v>
          </cell>
          <cell r="P44">
            <v>55</v>
          </cell>
          <cell r="Q44">
            <v>55</v>
          </cell>
          <cell r="R44">
            <v>6.2500000000000003E-3</v>
          </cell>
          <cell r="S44">
            <v>6.2500000000000003E-3</v>
          </cell>
          <cell r="T44">
            <v>1.6666666666666701E-2</v>
          </cell>
          <cell r="U44">
            <v>1.6666666666666701E-2</v>
          </cell>
          <cell r="V44">
            <v>59</v>
          </cell>
          <cell r="W44">
            <v>59</v>
          </cell>
          <cell r="X44">
            <v>2.4305555555555601E-2</v>
          </cell>
          <cell r="Y44">
            <v>2.4305555555555601E-2</v>
          </cell>
        </row>
        <row r="45">
          <cell r="I45">
            <v>55</v>
          </cell>
          <cell r="J45">
            <v>7.34</v>
          </cell>
          <cell r="K45">
            <v>6.2500000000000003E-3</v>
          </cell>
          <cell r="L45">
            <v>1.062152777777778E-3</v>
          </cell>
          <cell r="M45">
            <v>1.6666666666666701E-2</v>
          </cell>
          <cell r="N45">
            <v>1.6666666666666701E-2</v>
          </cell>
          <cell r="O45">
            <v>2.4305555555555601E-2</v>
          </cell>
          <cell r="P45">
            <v>55</v>
          </cell>
          <cell r="Q45">
            <v>55</v>
          </cell>
          <cell r="R45">
            <v>6.2500000000000003E-3</v>
          </cell>
          <cell r="S45">
            <v>6.2500000000000003E-3</v>
          </cell>
          <cell r="T45">
            <v>1.6666666666666701E-2</v>
          </cell>
          <cell r="U45">
            <v>1.6666666666666701E-2</v>
          </cell>
          <cell r="V45">
            <v>59</v>
          </cell>
          <cell r="W45">
            <v>59</v>
          </cell>
          <cell r="X45">
            <v>2.4305555555555601E-2</v>
          </cell>
          <cell r="Y45">
            <v>2.4305555555555601E-2</v>
          </cell>
        </row>
        <row r="46">
          <cell r="I46">
            <v>55</v>
          </cell>
          <cell r="J46">
            <v>7.72</v>
          </cell>
          <cell r="K46">
            <v>6.2500000000000003E-3</v>
          </cell>
          <cell r="L46">
            <v>6.2500000000000003E-3</v>
          </cell>
          <cell r="M46">
            <v>1.6666666666666701E-2</v>
          </cell>
          <cell r="N46">
            <v>1.6666666666666701E-2</v>
          </cell>
          <cell r="O46">
            <v>2.4305555555555601E-2</v>
          </cell>
          <cell r="P46">
            <v>55</v>
          </cell>
          <cell r="Q46">
            <v>55</v>
          </cell>
          <cell r="R46">
            <v>6.2500000000000003E-3</v>
          </cell>
          <cell r="S46">
            <v>6.2500000000000003E-3</v>
          </cell>
          <cell r="T46">
            <v>1.6666666666666701E-2</v>
          </cell>
          <cell r="U46">
            <v>1.6666666666666701E-2</v>
          </cell>
          <cell r="V46">
            <v>59</v>
          </cell>
          <cell r="W46">
            <v>59</v>
          </cell>
          <cell r="X46">
            <v>2.4305555555555601E-2</v>
          </cell>
          <cell r="Y46">
            <v>2.4305555555555601E-2</v>
          </cell>
        </row>
        <row r="47">
          <cell r="I47">
            <v>55</v>
          </cell>
          <cell r="J47">
            <v>55</v>
          </cell>
          <cell r="K47">
            <v>6.2500000000000003E-3</v>
          </cell>
          <cell r="L47">
            <v>6.2500000000000003E-3</v>
          </cell>
          <cell r="M47">
            <v>1.6666666666666701E-2</v>
          </cell>
          <cell r="N47">
            <v>1.6666666666666701E-2</v>
          </cell>
          <cell r="O47">
            <v>2.4305555555555601E-2</v>
          </cell>
          <cell r="P47">
            <v>55</v>
          </cell>
          <cell r="Q47">
            <v>55</v>
          </cell>
          <cell r="R47">
            <v>6.2500000000000003E-3</v>
          </cell>
          <cell r="S47">
            <v>6.2500000000000003E-3</v>
          </cell>
          <cell r="T47">
            <v>1.6666666666666701E-2</v>
          </cell>
          <cell r="U47">
            <v>1.6666666666666701E-2</v>
          </cell>
          <cell r="V47">
            <v>59</v>
          </cell>
          <cell r="W47">
            <v>59</v>
          </cell>
          <cell r="X47">
            <v>2.4305555555555601E-2</v>
          </cell>
          <cell r="Y47">
            <v>2.4305555555555601E-2</v>
          </cell>
        </row>
        <row r="48">
          <cell r="I48">
            <v>55</v>
          </cell>
          <cell r="J48">
            <v>7.59</v>
          </cell>
          <cell r="K48">
            <v>6.2500000000000003E-3</v>
          </cell>
          <cell r="L48">
            <v>6.2500000000000003E-3</v>
          </cell>
          <cell r="M48">
            <v>1.6666666666666701E-2</v>
          </cell>
          <cell r="N48">
            <v>1.6666666666666701E-2</v>
          </cell>
          <cell r="O48">
            <v>2.4305555555555601E-2</v>
          </cell>
          <cell r="P48">
            <v>55</v>
          </cell>
          <cell r="Q48">
            <v>55</v>
          </cell>
          <cell r="R48">
            <v>6.2500000000000003E-3</v>
          </cell>
          <cell r="S48">
            <v>6.2500000000000003E-3</v>
          </cell>
          <cell r="T48">
            <v>1.6666666666666701E-2</v>
          </cell>
          <cell r="U48">
            <v>1.6666666666666701E-2</v>
          </cell>
          <cell r="V48">
            <v>59</v>
          </cell>
          <cell r="W48">
            <v>59</v>
          </cell>
          <cell r="X48">
            <v>2.4305555555555601E-2</v>
          </cell>
          <cell r="Y48">
            <v>2.4305555555555601E-2</v>
          </cell>
        </row>
        <row r="49">
          <cell r="I49">
            <v>55</v>
          </cell>
          <cell r="J49">
            <v>7.6181999999999999</v>
          </cell>
          <cell r="K49">
            <v>6.2500000000000003E-3</v>
          </cell>
          <cell r="L49">
            <v>6.2500000000000003E-3</v>
          </cell>
          <cell r="M49">
            <v>1.6666666666666701E-2</v>
          </cell>
          <cell r="N49">
            <v>1.6666666666666701E-2</v>
          </cell>
          <cell r="O49">
            <v>2.4305555555555601E-2</v>
          </cell>
          <cell r="P49">
            <v>55</v>
          </cell>
          <cell r="Q49">
            <v>55</v>
          </cell>
          <cell r="R49">
            <v>6.2500000000000003E-3</v>
          </cell>
          <cell r="S49">
            <v>6.2500000000000003E-3</v>
          </cell>
          <cell r="T49">
            <v>1.6666666666666701E-2</v>
          </cell>
          <cell r="U49">
            <v>1.6666666666666701E-2</v>
          </cell>
          <cell r="V49">
            <v>59</v>
          </cell>
          <cell r="W49">
            <v>59</v>
          </cell>
          <cell r="X49">
            <v>2.4305555555555601E-2</v>
          </cell>
          <cell r="Y49">
            <v>2.4305555555555601E-2</v>
          </cell>
        </row>
        <row r="50">
          <cell r="I50">
            <v>55</v>
          </cell>
          <cell r="J50">
            <v>7.99</v>
          </cell>
          <cell r="K50">
            <v>6.2500000000000003E-3</v>
          </cell>
          <cell r="L50">
            <v>6.2500000000000003E-3</v>
          </cell>
          <cell r="M50">
            <v>1.6666666666666701E-2</v>
          </cell>
          <cell r="N50">
            <v>1.6666666666666701E-2</v>
          </cell>
          <cell r="O50">
            <v>2.4305555555555601E-2</v>
          </cell>
          <cell r="P50">
            <v>55</v>
          </cell>
          <cell r="Q50">
            <v>55</v>
          </cell>
          <cell r="R50">
            <v>6.2500000000000003E-3</v>
          </cell>
          <cell r="S50">
            <v>6.2500000000000003E-3</v>
          </cell>
          <cell r="T50">
            <v>1.6666666666666701E-2</v>
          </cell>
          <cell r="U50">
            <v>1.6666666666666701E-2</v>
          </cell>
          <cell r="V50">
            <v>59</v>
          </cell>
          <cell r="W50">
            <v>59</v>
          </cell>
          <cell r="X50">
            <v>2.4305555555555601E-2</v>
          </cell>
          <cell r="Y50">
            <v>2.4305555555555601E-2</v>
          </cell>
        </row>
        <row r="51">
          <cell r="I51">
            <v>55</v>
          </cell>
          <cell r="J51">
            <v>7.94</v>
          </cell>
          <cell r="K51">
            <v>6.2500000000000003E-3</v>
          </cell>
          <cell r="L51">
            <v>6.2500000000000003E-3</v>
          </cell>
          <cell r="M51">
            <v>1.6666666666666701E-2</v>
          </cell>
          <cell r="N51">
            <v>1.6666666666666701E-2</v>
          </cell>
          <cell r="O51">
            <v>2.4305555555555601E-2</v>
          </cell>
          <cell r="P51">
            <v>55</v>
          </cell>
          <cell r="Q51">
            <v>55</v>
          </cell>
          <cell r="R51">
            <v>6.2500000000000003E-3</v>
          </cell>
          <cell r="S51">
            <v>6.2500000000000003E-3</v>
          </cell>
          <cell r="T51">
            <v>1.6666666666666701E-2</v>
          </cell>
          <cell r="U51">
            <v>1.6666666666666701E-2</v>
          </cell>
          <cell r="V51">
            <v>59</v>
          </cell>
          <cell r="W51">
            <v>59</v>
          </cell>
          <cell r="X51">
            <v>2.4305555555555601E-2</v>
          </cell>
          <cell r="Y51">
            <v>2.4305555555555601E-2</v>
          </cell>
        </row>
        <row r="52">
          <cell r="I52">
            <v>55</v>
          </cell>
          <cell r="J52">
            <v>7.6302000000000003</v>
          </cell>
          <cell r="K52">
            <v>6.2500000000000003E-3</v>
          </cell>
          <cell r="L52">
            <v>6.2500000000000003E-3</v>
          </cell>
          <cell r="M52">
            <v>1.6666666666666701E-2</v>
          </cell>
          <cell r="N52">
            <v>1.6666666666666701E-2</v>
          </cell>
          <cell r="O52">
            <v>2.4305555555555601E-2</v>
          </cell>
          <cell r="P52">
            <v>55</v>
          </cell>
          <cell r="Q52">
            <v>55</v>
          </cell>
          <cell r="R52">
            <v>6.2500000000000003E-3</v>
          </cell>
          <cell r="S52">
            <v>6.2500000000000003E-3</v>
          </cell>
          <cell r="T52">
            <v>1.6666666666666701E-2</v>
          </cell>
          <cell r="U52">
            <v>1.6666666666666701E-2</v>
          </cell>
          <cell r="V52">
            <v>59</v>
          </cell>
          <cell r="W52">
            <v>59</v>
          </cell>
          <cell r="X52">
            <v>2.4305555555555601E-2</v>
          </cell>
          <cell r="Y52">
            <v>2.4305555555555601E-2</v>
          </cell>
        </row>
        <row r="53">
          <cell r="I53">
            <v>55</v>
          </cell>
          <cell r="J53">
            <v>55</v>
          </cell>
          <cell r="K53">
            <v>6.2500000000000003E-3</v>
          </cell>
          <cell r="L53">
            <v>6.2500000000000003E-3</v>
          </cell>
          <cell r="M53">
            <v>1.6666666666666701E-2</v>
          </cell>
          <cell r="N53">
            <v>1.6666666666666701E-2</v>
          </cell>
          <cell r="O53">
            <v>2.4305555555555601E-2</v>
          </cell>
          <cell r="P53">
            <v>55</v>
          </cell>
          <cell r="Q53">
            <v>55</v>
          </cell>
          <cell r="R53">
            <v>6.2500000000000003E-3</v>
          </cell>
          <cell r="S53">
            <v>6.2500000000000003E-3</v>
          </cell>
          <cell r="T53">
            <v>1.6666666666666701E-2</v>
          </cell>
          <cell r="U53">
            <v>1.6666666666666701E-2</v>
          </cell>
          <cell r="V53">
            <v>59</v>
          </cell>
          <cell r="W53">
            <v>59</v>
          </cell>
          <cell r="X53">
            <v>2.4305555555555601E-2</v>
          </cell>
          <cell r="Y53">
            <v>2.4305555555555601E-2</v>
          </cell>
        </row>
        <row r="54">
          <cell r="I54">
            <v>55</v>
          </cell>
          <cell r="J54">
            <v>55</v>
          </cell>
          <cell r="K54">
            <v>6.2500000000000003E-3</v>
          </cell>
          <cell r="L54">
            <v>6.2500000000000003E-3</v>
          </cell>
          <cell r="M54">
            <v>1.6666666666666701E-2</v>
          </cell>
          <cell r="N54">
            <v>1.6666666666666701E-2</v>
          </cell>
          <cell r="O54">
            <v>2.4305555555555601E-2</v>
          </cell>
          <cell r="P54">
            <v>55</v>
          </cell>
          <cell r="Q54">
            <v>55</v>
          </cell>
          <cell r="R54">
            <v>6.2500000000000003E-3</v>
          </cell>
          <cell r="S54">
            <v>6.2500000000000003E-3</v>
          </cell>
          <cell r="T54">
            <v>1.6666666666666701E-2</v>
          </cell>
          <cell r="U54">
            <v>1.6666666666666701E-2</v>
          </cell>
          <cell r="V54">
            <v>59</v>
          </cell>
          <cell r="W54">
            <v>59</v>
          </cell>
          <cell r="X54">
            <v>2.4305555555555601E-2</v>
          </cell>
          <cell r="Y54">
            <v>2.4305555555555601E-2</v>
          </cell>
        </row>
        <row r="55">
          <cell r="I55">
            <v>55</v>
          </cell>
          <cell r="J55">
            <v>55</v>
          </cell>
          <cell r="K55">
            <v>6.2500000000000003E-3</v>
          </cell>
          <cell r="L55">
            <v>6.2500000000000003E-3</v>
          </cell>
          <cell r="M55">
            <v>1.6666666666666701E-2</v>
          </cell>
          <cell r="N55">
            <v>1.6666666666666701E-2</v>
          </cell>
          <cell r="O55">
            <v>2.4305555555555601E-2</v>
          </cell>
          <cell r="P55">
            <v>55</v>
          </cell>
          <cell r="Q55">
            <v>55</v>
          </cell>
          <cell r="R55">
            <v>6.2500000000000003E-3</v>
          </cell>
          <cell r="S55">
            <v>6.2500000000000003E-3</v>
          </cell>
          <cell r="T55">
            <v>1.6666666666666701E-2</v>
          </cell>
          <cell r="U55">
            <v>1.6666666666666701E-2</v>
          </cell>
          <cell r="V55">
            <v>59</v>
          </cell>
          <cell r="W55">
            <v>59</v>
          </cell>
          <cell r="X55">
            <v>2.4305555555555601E-2</v>
          </cell>
          <cell r="Y55">
            <v>2.4305555555555601E-2</v>
          </cell>
        </row>
        <row r="56">
          <cell r="I56">
            <v>55</v>
          </cell>
          <cell r="J56">
            <v>55</v>
          </cell>
          <cell r="K56">
            <v>6.2500000000000003E-3</v>
          </cell>
          <cell r="L56">
            <v>6.2500000000000003E-3</v>
          </cell>
          <cell r="M56">
            <v>1.6666666666666701E-2</v>
          </cell>
          <cell r="N56">
            <v>1.6666666666666701E-2</v>
          </cell>
          <cell r="O56">
            <v>2.4305555555555601E-2</v>
          </cell>
          <cell r="P56">
            <v>55</v>
          </cell>
          <cell r="Q56">
            <v>55</v>
          </cell>
          <cell r="R56">
            <v>6.2500000000000003E-3</v>
          </cell>
          <cell r="S56">
            <v>6.2500000000000003E-3</v>
          </cell>
          <cell r="T56">
            <v>1.6666666666666701E-2</v>
          </cell>
          <cell r="U56">
            <v>1.6666666666666701E-2</v>
          </cell>
          <cell r="V56">
            <v>59</v>
          </cell>
          <cell r="W56">
            <v>59</v>
          </cell>
          <cell r="X56">
            <v>2.4305555555555601E-2</v>
          </cell>
          <cell r="Y56">
            <v>2.4305555555555601E-2</v>
          </cell>
        </row>
        <row r="57">
          <cell r="I57">
            <v>55</v>
          </cell>
          <cell r="J57">
            <v>55</v>
          </cell>
          <cell r="K57">
            <v>6.2500000000000003E-3</v>
          </cell>
          <cell r="L57">
            <v>6.2500000000000003E-3</v>
          </cell>
          <cell r="M57">
            <v>1.6666666666666701E-2</v>
          </cell>
          <cell r="N57">
            <v>1.6666666666666701E-2</v>
          </cell>
          <cell r="O57">
            <v>2.4305555555555601E-2</v>
          </cell>
          <cell r="P57">
            <v>55</v>
          </cell>
          <cell r="Q57">
            <v>55</v>
          </cell>
          <cell r="R57">
            <v>6.2500000000000003E-3</v>
          </cell>
          <cell r="S57">
            <v>6.2500000000000003E-3</v>
          </cell>
          <cell r="T57">
            <v>1.6666666666666701E-2</v>
          </cell>
          <cell r="U57">
            <v>1.6666666666666701E-2</v>
          </cell>
          <cell r="V57">
            <v>59</v>
          </cell>
          <cell r="W57">
            <v>59</v>
          </cell>
          <cell r="X57">
            <v>2.4305555555555601E-2</v>
          </cell>
          <cell r="Y57">
            <v>2.4305555555555601E-2</v>
          </cell>
        </row>
        <row r="58">
          <cell r="I58">
            <v>55</v>
          </cell>
          <cell r="J58">
            <v>55</v>
          </cell>
          <cell r="K58">
            <v>6.2500000000000003E-3</v>
          </cell>
          <cell r="L58">
            <v>6.2500000000000003E-3</v>
          </cell>
          <cell r="M58">
            <v>1.6666666666666701E-2</v>
          </cell>
          <cell r="N58">
            <v>1.6666666666666701E-2</v>
          </cell>
          <cell r="O58">
            <v>2.4305555555555601E-2</v>
          </cell>
          <cell r="P58">
            <v>55</v>
          </cell>
          <cell r="Q58">
            <v>55</v>
          </cell>
          <cell r="R58">
            <v>6.2500000000000003E-3</v>
          </cell>
          <cell r="S58">
            <v>6.2500000000000003E-3</v>
          </cell>
          <cell r="T58">
            <v>1.6666666666666701E-2</v>
          </cell>
          <cell r="U58">
            <v>1.6666666666666701E-2</v>
          </cell>
          <cell r="V58">
            <v>59</v>
          </cell>
          <cell r="W58">
            <v>59</v>
          </cell>
          <cell r="X58">
            <v>2.4305555555555601E-2</v>
          </cell>
          <cell r="Y58">
            <v>2.4305555555555601E-2</v>
          </cell>
        </row>
        <row r="59">
          <cell r="I59">
            <v>55</v>
          </cell>
          <cell r="J59">
            <v>55</v>
          </cell>
          <cell r="K59">
            <v>6.2500000000000003E-3</v>
          </cell>
          <cell r="L59">
            <v>6.2500000000000003E-3</v>
          </cell>
          <cell r="M59">
            <v>1.6666666666666701E-2</v>
          </cell>
          <cell r="N59">
            <v>1.6666666666666701E-2</v>
          </cell>
          <cell r="O59">
            <v>2.4305555555555601E-2</v>
          </cell>
          <cell r="P59">
            <v>55</v>
          </cell>
          <cell r="Q59">
            <v>55</v>
          </cell>
          <cell r="R59">
            <v>6.2500000000000003E-3</v>
          </cell>
          <cell r="S59">
            <v>6.2500000000000003E-3</v>
          </cell>
          <cell r="T59">
            <v>1.6666666666666701E-2</v>
          </cell>
          <cell r="U59">
            <v>1.6666666666666701E-2</v>
          </cell>
          <cell r="V59">
            <v>59</v>
          </cell>
          <cell r="W59">
            <v>59</v>
          </cell>
          <cell r="X59">
            <v>2.4305555555555601E-2</v>
          </cell>
          <cell r="Y59">
            <v>2.4305555555555601E-2</v>
          </cell>
        </row>
        <row r="60">
          <cell r="I60">
            <v>55</v>
          </cell>
          <cell r="J60">
            <v>55</v>
          </cell>
          <cell r="K60">
            <v>6.2500000000000003E-3</v>
          </cell>
          <cell r="L60">
            <v>6.2500000000000003E-3</v>
          </cell>
          <cell r="M60">
            <v>1.6666666666666701E-2</v>
          </cell>
          <cell r="N60">
            <v>1.6666666666666701E-2</v>
          </cell>
          <cell r="O60">
            <v>2.4305555555555601E-2</v>
          </cell>
          <cell r="P60">
            <v>55</v>
          </cell>
          <cell r="Q60">
            <v>55</v>
          </cell>
          <cell r="R60">
            <v>6.2500000000000003E-3</v>
          </cell>
          <cell r="S60">
            <v>6.2500000000000003E-3</v>
          </cell>
          <cell r="T60">
            <v>1.6666666666666701E-2</v>
          </cell>
          <cell r="U60">
            <v>1.6666666666666701E-2</v>
          </cell>
          <cell r="V60">
            <v>59</v>
          </cell>
          <cell r="W60">
            <v>59</v>
          </cell>
          <cell r="X60">
            <v>2.4305555555555601E-2</v>
          </cell>
          <cell r="Y60">
            <v>2.4305555555555601E-2</v>
          </cell>
        </row>
        <row r="61">
          <cell r="I61">
            <v>55</v>
          </cell>
          <cell r="J61">
            <v>55</v>
          </cell>
          <cell r="K61">
            <v>6.2500000000000003E-3</v>
          </cell>
          <cell r="L61">
            <v>6.2500000000000003E-3</v>
          </cell>
          <cell r="M61">
            <v>1.6666666666666701E-2</v>
          </cell>
          <cell r="N61">
            <v>1.6666666666666701E-2</v>
          </cell>
          <cell r="O61">
            <v>2.4305555555555601E-2</v>
          </cell>
          <cell r="P61">
            <v>55</v>
          </cell>
          <cell r="Q61">
            <v>55</v>
          </cell>
          <cell r="R61">
            <v>6.2500000000000003E-3</v>
          </cell>
          <cell r="S61">
            <v>6.2500000000000003E-3</v>
          </cell>
          <cell r="T61">
            <v>1.6666666666666701E-2</v>
          </cell>
          <cell r="U61">
            <v>1.6666666666666701E-2</v>
          </cell>
          <cell r="V61">
            <v>59</v>
          </cell>
          <cell r="W61">
            <v>59</v>
          </cell>
          <cell r="X61">
            <v>2.4305555555555601E-2</v>
          </cell>
          <cell r="Y61">
            <v>2.4305555555555601E-2</v>
          </cell>
        </row>
        <row r="62">
          <cell r="I62">
            <v>55</v>
          </cell>
          <cell r="J62">
            <v>55</v>
          </cell>
          <cell r="K62">
            <v>6.2500000000000003E-3</v>
          </cell>
          <cell r="L62">
            <v>6.2500000000000003E-3</v>
          </cell>
          <cell r="M62">
            <v>1.6666666666666701E-2</v>
          </cell>
          <cell r="N62">
            <v>1.6666666666666701E-2</v>
          </cell>
          <cell r="O62">
            <v>2.4305555555555601E-2</v>
          </cell>
          <cell r="P62">
            <v>55</v>
          </cell>
          <cell r="Q62">
            <v>55</v>
          </cell>
          <cell r="R62">
            <v>6.2500000000000003E-3</v>
          </cell>
          <cell r="S62">
            <v>6.2500000000000003E-3</v>
          </cell>
          <cell r="T62">
            <v>1.6666666666666701E-2</v>
          </cell>
          <cell r="U62">
            <v>1.6666666666666701E-2</v>
          </cell>
          <cell r="V62">
            <v>59</v>
          </cell>
          <cell r="W62">
            <v>59</v>
          </cell>
          <cell r="X62">
            <v>2.4305555555555601E-2</v>
          </cell>
          <cell r="Y62">
            <v>2.4305555555555601E-2</v>
          </cell>
        </row>
        <row r="63">
          <cell r="I63">
            <v>55</v>
          </cell>
          <cell r="J63">
            <v>55</v>
          </cell>
          <cell r="K63">
            <v>6.2500000000000003E-3</v>
          </cell>
          <cell r="L63">
            <v>6.2500000000000003E-3</v>
          </cell>
          <cell r="M63">
            <v>1.6666666666666701E-2</v>
          </cell>
          <cell r="N63">
            <v>1.6666666666666701E-2</v>
          </cell>
          <cell r="O63">
            <v>2.4305555555555601E-2</v>
          </cell>
          <cell r="P63">
            <v>55</v>
          </cell>
          <cell r="Q63">
            <v>55</v>
          </cell>
          <cell r="R63">
            <v>6.2500000000000003E-3</v>
          </cell>
          <cell r="S63">
            <v>6.2500000000000003E-3</v>
          </cell>
          <cell r="T63">
            <v>1.6666666666666701E-2</v>
          </cell>
          <cell r="U63">
            <v>1.6666666666666701E-2</v>
          </cell>
          <cell r="V63">
            <v>59</v>
          </cell>
          <cell r="W63">
            <v>59</v>
          </cell>
          <cell r="X63">
            <v>2.4305555555555601E-2</v>
          </cell>
          <cell r="Y63">
            <v>2.4305555555555601E-2</v>
          </cell>
        </row>
        <row r="64">
          <cell r="I64">
            <v>55</v>
          </cell>
          <cell r="J64">
            <v>55</v>
          </cell>
          <cell r="K64">
            <v>6.2500000000000003E-3</v>
          </cell>
          <cell r="L64">
            <v>6.2500000000000003E-3</v>
          </cell>
          <cell r="M64">
            <v>1.6666666666666701E-2</v>
          </cell>
          <cell r="N64">
            <v>1.6666666666666701E-2</v>
          </cell>
          <cell r="O64">
            <v>2.4305555555555601E-2</v>
          </cell>
          <cell r="P64">
            <v>55</v>
          </cell>
          <cell r="Q64">
            <v>55</v>
          </cell>
          <cell r="R64">
            <v>6.2500000000000003E-3</v>
          </cell>
          <cell r="S64">
            <v>6.2500000000000003E-3</v>
          </cell>
          <cell r="T64">
            <v>1.6666666666666701E-2</v>
          </cell>
          <cell r="U64">
            <v>1.6666666666666701E-2</v>
          </cell>
          <cell r="V64">
            <v>59</v>
          </cell>
          <cell r="W64">
            <v>59</v>
          </cell>
          <cell r="X64">
            <v>2.4305555555555601E-2</v>
          </cell>
          <cell r="Y64">
            <v>2.4305555555555601E-2</v>
          </cell>
        </row>
        <row r="65">
          <cell r="I65">
            <v>55</v>
          </cell>
          <cell r="J65">
            <v>55</v>
          </cell>
          <cell r="K65">
            <v>6.2500000000000003E-3</v>
          </cell>
          <cell r="L65">
            <v>6.2500000000000003E-3</v>
          </cell>
          <cell r="M65">
            <v>1.6666666666666701E-2</v>
          </cell>
          <cell r="N65">
            <v>1.6666666666666701E-2</v>
          </cell>
          <cell r="O65">
            <v>2.4305555555555601E-2</v>
          </cell>
          <cell r="P65">
            <v>55</v>
          </cell>
          <cell r="Q65">
            <v>55</v>
          </cell>
          <cell r="R65">
            <v>6.2500000000000003E-3</v>
          </cell>
          <cell r="S65">
            <v>6.2500000000000003E-3</v>
          </cell>
          <cell r="T65">
            <v>1.6666666666666701E-2</v>
          </cell>
          <cell r="U65">
            <v>1.6666666666666701E-2</v>
          </cell>
          <cell r="V65">
            <v>59</v>
          </cell>
          <cell r="W65">
            <v>59</v>
          </cell>
          <cell r="X65">
            <v>2.4305555555555601E-2</v>
          </cell>
          <cell r="Y65">
            <v>2.4305555555555601E-2</v>
          </cell>
        </row>
        <row r="66">
          <cell r="I66">
            <v>55</v>
          </cell>
          <cell r="J66">
            <v>55</v>
          </cell>
          <cell r="K66">
            <v>6.2500000000000003E-3</v>
          </cell>
          <cell r="L66">
            <v>6.2500000000000003E-3</v>
          </cell>
          <cell r="M66">
            <v>1.6666666666666701E-2</v>
          </cell>
          <cell r="N66">
            <v>1.6666666666666701E-2</v>
          </cell>
          <cell r="O66">
            <v>2.4305555555555601E-2</v>
          </cell>
          <cell r="P66">
            <v>55</v>
          </cell>
          <cell r="Q66">
            <v>55</v>
          </cell>
          <cell r="R66">
            <v>6.2500000000000003E-3</v>
          </cell>
          <cell r="S66">
            <v>6.2500000000000003E-3</v>
          </cell>
          <cell r="T66">
            <v>1.6666666666666701E-2</v>
          </cell>
          <cell r="U66">
            <v>1.6666666666666701E-2</v>
          </cell>
          <cell r="V66">
            <v>59</v>
          </cell>
          <cell r="W66">
            <v>59</v>
          </cell>
          <cell r="X66">
            <v>2.4305555555555601E-2</v>
          </cell>
          <cell r="Y66">
            <v>2.4305555555555601E-2</v>
          </cell>
        </row>
        <row r="67">
          <cell r="I67">
            <v>55</v>
          </cell>
          <cell r="J67">
            <v>55</v>
          </cell>
          <cell r="K67">
            <v>6.2500000000000003E-3</v>
          </cell>
          <cell r="L67">
            <v>6.2500000000000003E-3</v>
          </cell>
          <cell r="M67">
            <v>1.6666666666666701E-2</v>
          </cell>
          <cell r="N67">
            <v>1.6666666666666701E-2</v>
          </cell>
          <cell r="O67">
            <v>2.4305555555555601E-2</v>
          </cell>
          <cell r="P67">
            <v>55</v>
          </cell>
          <cell r="Q67">
            <v>55</v>
          </cell>
          <cell r="R67">
            <v>6.2500000000000003E-3</v>
          </cell>
          <cell r="S67">
            <v>6.2500000000000003E-3</v>
          </cell>
          <cell r="T67">
            <v>1.6666666666666701E-2</v>
          </cell>
          <cell r="U67">
            <v>1.6666666666666701E-2</v>
          </cell>
          <cell r="V67">
            <v>59</v>
          </cell>
          <cell r="W67">
            <v>59</v>
          </cell>
          <cell r="X67">
            <v>2.4305555555555601E-2</v>
          </cell>
          <cell r="Y67">
            <v>2.4305555555555601E-2</v>
          </cell>
        </row>
        <row r="68">
          <cell r="I68">
            <v>55</v>
          </cell>
          <cell r="J68">
            <v>55</v>
          </cell>
          <cell r="K68">
            <v>6.2500000000000003E-3</v>
          </cell>
          <cell r="L68">
            <v>6.2500000000000003E-3</v>
          </cell>
          <cell r="M68">
            <v>1.6666666666666701E-2</v>
          </cell>
          <cell r="N68">
            <v>1.6666666666666701E-2</v>
          </cell>
          <cell r="O68">
            <v>2.4305555555555601E-2</v>
          </cell>
          <cell r="P68">
            <v>55</v>
          </cell>
          <cell r="Q68">
            <v>55</v>
          </cell>
          <cell r="R68">
            <v>6.2500000000000003E-3</v>
          </cell>
          <cell r="S68">
            <v>6.2500000000000003E-3</v>
          </cell>
          <cell r="T68">
            <v>1.6666666666666701E-2</v>
          </cell>
          <cell r="U68">
            <v>1.6666666666666701E-2</v>
          </cell>
          <cell r="V68">
            <v>59</v>
          </cell>
          <cell r="W68">
            <v>59</v>
          </cell>
          <cell r="X68">
            <v>2.4305555555555601E-2</v>
          </cell>
          <cell r="Y68">
            <v>2.4305555555555601E-2</v>
          </cell>
        </row>
        <row r="69">
          <cell r="I69">
            <v>55</v>
          </cell>
          <cell r="J69">
            <v>55</v>
          </cell>
          <cell r="K69">
            <v>6.2500000000000003E-3</v>
          </cell>
          <cell r="L69">
            <v>6.2500000000000003E-3</v>
          </cell>
          <cell r="M69">
            <v>1.6666666666666701E-2</v>
          </cell>
          <cell r="N69">
            <v>1.6666666666666701E-2</v>
          </cell>
          <cell r="O69">
            <v>2.4305555555555601E-2</v>
          </cell>
          <cell r="P69">
            <v>55</v>
          </cell>
          <cell r="Q69">
            <v>55</v>
          </cell>
          <cell r="R69">
            <v>6.2500000000000003E-3</v>
          </cell>
          <cell r="S69">
            <v>6.2500000000000003E-3</v>
          </cell>
          <cell r="T69">
            <v>1.6666666666666701E-2</v>
          </cell>
          <cell r="U69">
            <v>1.6666666666666701E-2</v>
          </cell>
          <cell r="V69">
            <v>59</v>
          </cell>
          <cell r="W69">
            <v>59</v>
          </cell>
          <cell r="X69">
            <v>2.4305555555555601E-2</v>
          </cell>
          <cell r="Y69">
            <v>2.4305555555555601E-2</v>
          </cell>
        </row>
        <row r="70">
          <cell r="I70">
            <v>55</v>
          </cell>
          <cell r="J70">
            <v>55</v>
          </cell>
          <cell r="K70">
            <v>6.2500000000000003E-3</v>
          </cell>
          <cell r="L70">
            <v>6.2500000000000003E-3</v>
          </cell>
          <cell r="M70">
            <v>1.6666666666666701E-2</v>
          </cell>
          <cell r="N70">
            <v>1.6666666666666701E-2</v>
          </cell>
          <cell r="O70">
            <v>2.4305555555555601E-2</v>
          </cell>
          <cell r="P70">
            <v>55</v>
          </cell>
          <cell r="Q70">
            <v>55</v>
          </cell>
          <cell r="R70">
            <v>6.2500000000000003E-3</v>
          </cell>
          <cell r="S70">
            <v>6.2500000000000003E-3</v>
          </cell>
          <cell r="T70">
            <v>1.6666666666666701E-2</v>
          </cell>
          <cell r="U70">
            <v>1.6666666666666701E-2</v>
          </cell>
          <cell r="V70">
            <v>59</v>
          </cell>
          <cell r="W70">
            <v>59</v>
          </cell>
          <cell r="X70">
            <v>2.4305555555555601E-2</v>
          </cell>
          <cell r="Y70">
            <v>2.4305555555555601E-2</v>
          </cell>
        </row>
        <row r="71">
          <cell r="I71">
            <v>55</v>
          </cell>
          <cell r="J71">
            <v>55</v>
          </cell>
          <cell r="K71">
            <v>6.2500000000000003E-3</v>
          </cell>
          <cell r="L71">
            <v>6.2500000000000003E-3</v>
          </cell>
          <cell r="M71">
            <v>1.6666666666666701E-2</v>
          </cell>
          <cell r="N71">
            <v>1.6666666666666701E-2</v>
          </cell>
          <cell r="O71">
            <v>2.4305555555555601E-2</v>
          </cell>
          <cell r="P71">
            <v>55</v>
          </cell>
          <cell r="Q71">
            <v>55</v>
          </cell>
          <cell r="R71">
            <v>6.2500000000000003E-3</v>
          </cell>
          <cell r="S71">
            <v>6.2500000000000003E-3</v>
          </cell>
          <cell r="T71">
            <v>1.6666666666666701E-2</v>
          </cell>
          <cell r="U71">
            <v>1.6666666666666701E-2</v>
          </cell>
          <cell r="V71">
            <v>59</v>
          </cell>
          <cell r="W71">
            <v>59</v>
          </cell>
          <cell r="X71">
            <v>2.4305555555555601E-2</v>
          </cell>
          <cell r="Y71">
            <v>2.4305555555555601E-2</v>
          </cell>
        </row>
        <row r="72">
          <cell r="I72">
            <v>55</v>
          </cell>
          <cell r="J72">
            <v>55</v>
          </cell>
          <cell r="K72">
            <v>6.2500000000000003E-3</v>
          </cell>
          <cell r="L72">
            <v>6.2500000000000003E-3</v>
          </cell>
          <cell r="M72">
            <v>1.6666666666666701E-2</v>
          </cell>
          <cell r="N72">
            <v>1.6666666666666701E-2</v>
          </cell>
          <cell r="O72">
            <v>2.4305555555555601E-2</v>
          </cell>
          <cell r="P72">
            <v>55</v>
          </cell>
          <cell r="Q72">
            <v>55</v>
          </cell>
          <cell r="R72">
            <v>6.2500000000000003E-3</v>
          </cell>
          <cell r="S72">
            <v>6.2500000000000003E-3</v>
          </cell>
          <cell r="T72">
            <v>1.6666666666666701E-2</v>
          </cell>
          <cell r="U72">
            <v>1.6666666666666701E-2</v>
          </cell>
          <cell r="V72">
            <v>59</v>
          </cell>
          <cell r="W72">
            <v>59</v>
          </cell>
          <cell r="X72">
            <v>2.4305555555555601E-2</v>
          </cell>
          <cell r="Y72">
            <v>2.4305555555555601E-2</v>
          </cell>
        </row>
        <row r="73">
          <cell r="I73">
            <v>55</v>
          </cell>
          <cell r="J73">
            <v>55</v>
          </cell>
          <cell r="K73">
            <v>6.2500000000000003E-3</v>
          </cell>
          <cell r="L73">
            <v>6.2500000000000003E-3</v>
          </cell>
          <cell r="M73">
            <v>1.6666666666666701E-2</v>
          </cell>
          <cell r="N73">
            <v>1.6666666666666701E-2</v>
          </cell>
          <cell r="O73">
            <v>2.4305555555555601E-2</v>
          </cell>
          <cell r="P73">
            <v>55</v>
          </cell>
          <cell r="Q73">
            <v>55</v>
          </cell>
          <cell r="R73">
            <v>6.2500000000000003E-3</v>
          </cell>
          <cell r="S73">
            <v>6.2500000000000003E-3</v>
          </cell>
          <cell r="T73">
            <v>1.6666666666666701E-2</v>
          </cell>
          <cell r="U73">
            <v>1.6666666666666701E-2</v>
          </cell>
          <cell r="V73">
            <v>59</v>
          </cell>
          <cell r="W73">
            <v>59</v>
          </cell>
          <cell r="X73">
            <v>2.4305555555555601E-2</v>
          </cell>
          <cell r="Y73">
            <v>2.4305555555555601E-2</v>
          </cell>
        </row>
        <row r="74">
          <cell r="I74">
            <v>55</v>
          </cell>
          <cell r="J74">
            <v>55</v>
          </cell>
          <cell r="K74">
            <v>6.2500000000000003E-3</v>
          </cell>
          <cell r="L74">
            <v>6.2500000000000003E-3</v>
          </cell>
          <cell r="M74">
            <v>1.6666666666666701E-2</v>
          </cell>
          <cell r="N74">
            <v>1.6666666666666701E-2</v>
          </cell>
          <cell r="O74">
            <v>2.4305555555555601E-2</v>
          </cell>
          <cell r="P74">
            <v>55</v>
          </cell>
          <cell r="Q74">
            <v>55</v>
          </cell>
          <cell r="R74">
            <v>6.2500000000000003E-3</v>
          </cell>
          <cell r="S74">
            <v>6.2500000000000003E-3</v>
          </cell>
          <cell r="T74">
            <v>1.6666666666666701E-2</v>
          </cell>
          <cell r="U74">
            <v>1.6666666666666701E-2</v>
          </cell>
          <cell r="V74">
            <v>59</v>
          </cell>
          <cell r="W74">
            <v>59</v>
          </cell>
          <cell r="X74">
            <v>2.4305555555555601E-2</v>
          </cell>
          <cell r="Y74">
            <v>2.4305555555555601E-2</v>
          </cell>
        </row>
        <row r="75">
          <cell r="I75">
            <v>55</v>
          </cell>
          <cell r="J75">
            <v>55</v>
          </cell>
          <cell r="K75">
            <v>6.2500000000000003E-3</v>
          </cell>
          <cell r="L75">
            <v>6.2500000000000003E-3</v>
          </cell>
          <cell r="M75">
            <v>1.6666666666666701E-2</v>
          </cell>
          <cell r="N75">
            <v>1.6666666666666701E-2</v>
          </cell>
          <cell r="O75">
            <v>2.4305555555555601E-2</v>
          </cell>
          <cell r="P75">
            <v>55</v>
          </cell>
          <cell r="Q75">
            <v>55</v>
          </cell>
          <cell r="R75">
            <v>6.2500000000000003E-3</v>
          </cell>
          <cell r="S75">
            <v>6.2500000000000003E-3</v>
          </cell>
          <cell r="T75">
            <v>1.6666666666666701E-2</v>
          </cell>
          <cell r="U75">
            <v>1.6666666666666701E-2</v>
          </cell>
          <cell r="V75">
            <v>59</v>
          </cell>
          <cell r="W75">
            <v>59</v>
          </cell>
          <cell r="X75">
            <v>2.4305555555555601E-2</v>
          </cell>
          <cell r="Y75">
            <v>2.4305555555555601E-2</v>
          </cell>
        </row>
        <row r="76">
          <cell r="I76">
            <v>55</v>
          </cell>
          <cell r="J76">
            <v>55</v>
          </cell>
          <cell r="K76">
            <v>6.2500000000000003E-3</v>
          </cell>
          <cell r="L76">
            <v>6.2500000000000003E-3</v>
          </cell>
          <cell r="M76">
            <v>1.6666666666666701E-2</v>
          </cell>
          <cell r="N76">
            <v>1.6666666666666701E-2</v>
          </cell>
          <cell r="O76">
            <v>2.4305555555555601E-2</v>
          </cell>
          <cell r="P76">
            <v>55</v>
          </cell>
          <cell r="Q76">
            <v>55</v>
          </cell>
          <cell r="R76">
            <v>6.2500000000000003E-3</v>
          </cell>
          <cell r="S76">
            <v>6.2500000000000003E-3</v>
          </cell>
          <cell r="T76">
            <v>1.6666666666666701E-2</v>
          </cell>
          <cell r="U76">
            <v>1.6666666666666701E-2</v>
          </cell>
          <cell r="V76">
            <v>59</v>
          </cell>
          <cell r="W76">
            <v>59</v>
          </cell>
          <cell r="X76">
            <v>2.4305555555555601E-2</v>
          </cell>
          <cell r="Y76">
            <v>2.4305555555555601E-2</v>
          </cell>
        </row>
        <row r="77">
          <cell r="I77">
            <v>55</v>
          </cell>
          <cell r="J77">
            <v>55</v>
          </cell>
          <cell r="K77">
            <v>6.2500000000000003E-3</v>
          </cell>
          <cell r="L77">
            <v>6.2500000000000003E-3</v>
          </cell>
          <cell r="M77">
            <v>1.6666666666666701E-2</v>
          </cell>
          <cell r="N77">
            <v>1.6666666666666701E-2</v>
          </cell>
          <cell r="O77">
            <v>2.4305555555555601E-2</v>
          </cell>
          <cell r="P77">
            <v>55</v>
          </cell>
          <cell r="Q77">
            <v>55</v>
          </cell>
          <cell r="R77">
            <v>6.2500000000000003E-3</v>
          </cell>
          <cell r="S77">
            <v>6.2500000000000003E-3</v>
          </cell>
          <cell r="T77">
            <v>1.6666666666666701E-2</v>
          </cell>
          <cell r="U77">
            <v>1.6666666666666701E-2</v>
          </cell>
          <cell r="V77">
            <v>59</v>
          </cell>
          <cell r="W77">
            <v>59</v>
          </cell>
          <cell r="X77">
            <v>2.4305555555555601E-2</v>
          </cell>
          <cell r="Y77">
            <v>2.4305555555555601E-2</v>
          </cell>
        </row>
      </sheetData>
      <sheetData sheetId="9">
        <row r="10">
          <cell r="B10" t="str">
            <v>3mrut</v>
          </cell>
          <cell r="C10" t="str">
            <v>3vrut</v>
          </cell>
          <cell r="D10" t="str">
            <v>mrut</v>
          </cell>
          <cell r="E10" t="str">
            <v>vrut</v>
          </cell>
          <cell r="F10" t="str">
            <v>3mtolis</v>
          </cell>
          <cell r="G10" t="str">
            <v>3vtolis</v>
          </cell>
          <cell r="H10" t="str">
            <v>mtolis</v>
          </cell>
          <cell r="I10" t="str">
            <v>vtolis</v>
          </cell>
          <cell r="J10" t="str">
            <v>3mtriš</v>
          </cell>
          <cell r="K10" t="str">
            <v>3vtriš</v>
          </cell>
          <cell r="L10" t="str">
            <v>mtriš</v>
          </cell>
          <cell r="M10" t="str">
            <v>vtriš</v>
          </cell>
          <cell r="N10" t="str">
            <v>3maukštis</v>
          </cell>
          <cell r="O10" t="str">
            <v>3vaukštis</v>
          </cell>
          <cell r="P10" t="str">
            <v>maukštis</v>
          </cell>
          <cell r="Q10" t="str">
            <v>vaukštis</v>
          </cell>
          <cell r="R10" t="str">
            <v>3mkartis</v>
          </cell>
          <cell r="S10" t="str">
            <v>3vkartis</v>
          </cell>
          <cell r="T10" t="str">
            <v>3v</v>
          </cell>
          <cell r="U10" t="str">
            <v>3m</v>
          </cell>
          <cell r="V10" t="str">
            <v>3v</v>
          </cell>
          <cell r="W10" t="str">
            <v>3m</v>
          </cell>
          <cell r="X10" t="str">
            <v>3v</v>
          </cell>
          <cell r="Y10" t="str">
            <v>3m</v>
          </cell>
          <cell r="Z10" t="str">
            <v>1v</v>
          </cell>
          <cell r="AA10" t="str">
            <v>1m</v>
          </cell>
          <cell r="AB10" t="str">
            <v>2v</v>
          </cell>
          <cell r="AC10" t="str">
            <v>2m</v>
          </cell>
          <cell r="AD10" t="str">
            <v>1v</v>
          </cell>
          <cell r="AE10" t="str">
            <v>1m</v>
          </cell>
          <cell r="AF10" t="str">
            <v>2v</v>
          </cell>
          <cell r="AG10" t="str">
            <v>2m</v>
          </cell>
        </row>
        <row r="11">
          <cell r="B11">
            <v>11</v>
          </cell>
          <cell r="C11">
            <v>129</v>
          </cell>
          <cell r="F11">
            <v>41</v>
          </cell>
          <cell r="G11">
            <v>127</v>
          </cell>
          <cell r="N11">
            <v>3</v>
          </cell>
          <cell r="O11">
            <v>187</v>
          </cell>
          <cell r="R11">
            <v>26</v>
          </cell>
          <cell r="S11">
            <v>138</v>
          </cell>
        </row>
        <row r="12">
          <cell r="B12">
            <v>76</v>
          </cell>
          <cell r="C12">
            <v>183</v>
          </cell>
          <cell r="F12">
            <v>100</v>
          </cell>
          <cell r="G12">
            <v>147</v>
          </cell>
          <cell r="N12">
            <v>36</v>
          </cell>
          <cell r="O12">
            <v>161</v>
          </cell>
          <cell r="R12">
            <v>37</v>
          </cell>
          <cell r="S12">
            <v>157</v>
          </cell>
        </row>
        <row r="13">
          <cell r="B13">
            <v>120</v>
          </cell>
          <cell r="C13">
            <v>270</v>
          </cell>
          <cell r="F13">
            <v>166</v>
          </cell>
          <cell r="G13">
            <v>88</v>
          </cell>
          <cell r="N13">
            <v>283</v>
          </cell>
          <cell r="O13">
            <v>208</v>
          </cell>
          <cell r="R13">
            <v>25</v>
          </cell>
          <cell r="S13">
            <v>139</v>
          </cell>
        </row>
        <row r="14">
          <cell r="B14">
            <v>237</v>
          </cell>
          <cell r="C14">
            <v>132</v>
          </cell>
          <cell r="F14">
            <v>17</v>
          </cell>
          <cell r="G14">
            <v>171</v>
          </cell>
          <cell r="N14">
            <v>237</v>
          </cell>
          <cell r="O14">
            <v>379</v>
          </cell>
          <cell r="R14">
            <v>24</v>
          </cell>
          <cell r="S14">
            <v>156</v>
          </cell>
        </row>
        <row r="15">
          <cell r="B15">
            <v>121</v>
          </cell>
          <cell r="C15">
            <v>130</v>
          </cell>
          <cell r="F15">
            <v>4</v>
          </cell>
          <cell r="G15">
            <v>174</v>
          </cell>
          <cell r="N15">
            <v>101</v>
          </cell>
          <cell r="O15">
            <v>176</v>
          </cell>
          <cell r="R15">
            <v>61</v>
          </cell>
          <cell r="S15">
            <v>166</v>
          </cell>
        </row>
        <row r="16">
          <cell r="B16">
            <v>46</v>
          </cell>
          <cell r="C16">
            <v>140</v>
          </cell>
          <cell r="F16">
            <v>189</v>
          </cell>
          <cell r="G16">
            <v>155</v>
          </cell>
          <cell r="N16">
            <v>58</v>
          </cell>
          <cell r="O16">
            <v>169</v>
          </cell>
          <cell r="R16">
            <v>49</v>
          </cell>
          <cell r="S16">
            <v>148</v>
          </cell>
        </row>
        <row r="17">
          <cell r="B17">
            <v>77</v>
          </cell>
          <cell r="C17">
            <v>133</v>
          </cell>
          <cell r="F17">
            <v>123</v>
          </cell>
          <cell r="G17">
            <v>126</v>
          </cell>
          <cell r="N17">
            <v>60</v>
          </cell>
          <cell r="O17">
            <v>170</v>
          </cell>
          <cell r="S17">
            <v>185</v>
          </cell>
        </row>
        <row r="18">
          <cell r="B18">
            <v>12</v>
          </cell>
          <cell r="C18">
            <v>167</v>
          </cell>
          <cell r="F18">
            <v>125</v>
          </cell>
          <cell r="G18">
            <v>149</v>
          </cell>
          <cell r="N18">
            <v>45</v>
          </cell>
          <cell r="O18">
            <v>22</v>
          </cell>
          <cell r="S18">
            <v>313</v>
          </cell>
        </row>
        <row r="19">
          <cell r="B19">
            <v>129</v>
          </cell>
          <cell r="C19">
            <v>134</v>
          </cell>
          <cell r="F19">
            <v>116</v>
          </cell>
          <cell r="G19">
            <v>128</v>
          </cell>
          <cell r="N19">
            <v>221</v>
          </cell>
          <cell r="O19">
            <v>141</v>
          </cell>
          <cell r="S19">
            <v>152</v>
          </cell>
        </row>
        <row r="20">
          <cell r="B20">
            <v>48</v>
          </cell>
          <cell r="C20">
            <v>107</v>
          </cell>
          <cell r="F20">
            <v>7</v>
          </cell>
          <cell r="G20">
            <v>207</v>
          </cell>
          <cell r="N20">
            <v>61</v>
          </cell>
          <cell r="O20">
            <v>7</v>
          </cell>
          <cell r="S20">
            <v>38</v>
          </cell>
        </row>
        <row r="21">
          <cell r="B21">
            <v>33</v>
          </cell>
          <cell r="C21">
            <v>150</v>
          </cell>
          <cell r="F21">
            <v>31</v>
          </cell>
          <cell r="G21">
            <v>168</v>
          </cell>
          <cell r="N21">
            <v>32</v>
          </cell>
          <cell r="O21">
            <v>144</v>
          </cell>
        </row>
        <row r="22">
          <cell r="B22">
            <v>38</v>
          </cell>
          <cell r="C22">
            <v>184</v>
          </cell>
          <cell r="F22">
            <v>42</v>
          </cell>
          <cell r="G22">
            <v>30</v>
          </cell>
          <cell r="N22">
            <v>117</v>
          </cell>
          <cell r="O22">
            <v>186</v>
          </cell>
        </row>
        <row r="23">
          <cell r="B23">
            <v>254</v>
          </cell>
          <cell r="C23">
            <v>143</v>
          </cell>
          <cell r="F23">
            <v>261</v>
          </cell>
          <cell r="G23">
            <v>194</v>
          </cell>
          <cell r="N23">
            <v>76</v>
          </cell>
          <cell r="O23">
            <v>162</v>
          </cell>
        </row>
        <row r="24">
          <cell r="B24">
            <v>103</v>
          </cell>
          <cell r="C24">
            <v>146</v>
          </cell>
          <cell r="F24">
            <v>252</v>
          </cell>
          <cell r="N24">
            <v>87</v>
          </cell>
          <cell r="O24">
            <v>142</v>
          </cell>
        </row>
        <row r="25">
          <cell r="B25">
            <v>90</v>
          </cell>
          <cell r="C25">
            <v>177</v>
          </cell>
          <cell r="F25">
            <v>113</v>
          </cell>
          <cell r="N25">
            <v>118</v>
          </cell>
        </row>
        <row r="26">
          <cell r="B26">
            <v>115</v>
          </cell>
          <cell r="C26">
            <v>195</v>
          </cell>
          <cell r="F26">
            <v>86</v>
          </cell>
        </row>
        <row r="27">
          <cell r="C27">
            <v>153</v>
          </cell>
          <cell r="F27">
            <v>95</v>
          </cell>
        </row>
        <row r="28">
          <cell r="C28">
            <v>151</v>
          </cell>
          <cell r="F28">
            <v>284</v>
          </cell>
        </row>
        <row r="29">
          <cell r="C29">
            <v>83</v>
          </cell>
          <cell r="F29">
            <v>93</v>
          </cell>
        </row>
        <row r="30">
          <cell r="C30">
            <v>82</v>
          </cell>
          <cell r="F30">
            <v>117</v>
          </cell>
        </row>
        <row r="31">
          <cell r="C31">
            <v>81</v>
          </cell>
          <cell r="F31">
            <v>35</v>
          </cell>
        </row>
        <row r="32">
          <cell r="F32">
            <v>3</v>
          </cell>
        </row>
        <row r="33">
          <cell r="F33">
            <v>90</v>
          </cell>
        </row>
      </sheetData>
      <sheetData sheetId="10">
        <row r="11">
          <cell r="B11">
            <v>1</v>
          </cell>
          <cell r="C11">
            <v>127</v>
          </cell>
          <cell r="D11" t="str">
            <v>v127</v>
          </cell>
          <cell r="E11" t="str">
            <v>Daumantas Lankas</v>
          </cell>
          <cell r="F11">
            <v>33606</v>
          </cell>
          <cell r="G11" t="str">
            <v>Vilnius 1-Elektrėnai</v>
          </cell>
          <cell r="H11">
            <v>7</v>
          </cell>
          <cell r="I11">
            <v>6.93</v>
          </cell>
          <cell r="J11" t="str">
            <v>X</v>
          </cell>
          <cell r="K11" t="str">
            <v>X</v>
          </cell>
          <cell r="L11">
            <v>6.92</v>
          </cell>
          <cell r="M11" t="str">
            <v>X</v>
          </cell>
          <cell r="N11">
            <v>7</v>
          </cell>
        </row>
        <row r="12">
          <cell r="B12">
            <v>2</v>
          </cell>
          <cell r="C12">
            <v>147</v>
          </cell>
          <cell r="D12" t="str">
            <v>v147</v>
          </cell>
          <cell r="E12" t="str">
            <v>Vytautas Srebė</v>
          </cell>
          <cell r="F12" t="str">
            <v>1992-07-10</v>
          </cell>
          <cell r="G12" t="str">
            <v>Šiauliai</v>
          </cell>
          <cell r="H12">
            <v>6.19</v>
          </cell>
          <cell r="I12">
            <v>6.39</v>
          </cell>
          <cell r="J12">
            <v>6.48</v>
          </cell>
          <cell r="K12">
            <v>6.14</v>
          </cell>
          <cell r="L12">
            <v>6.42</v>
          </cell>
          <cell r="M12" t="str">
            <v>X</v>
          </cell>
          <cell r="N12">
            <v>6.48</v>
          </cell>
          <cell r="Y12">
            <v>2</v>
          </cell>
        </row>
        <row r="13">
          <cell r="B13">
            <v>3</v>
          </cell>
          <cell r="C13">
            <v>88</v>
          </cell>
          <cell r="D13" t="str">
            <v>v88</v>
          </cell>
          <cell r="E13" t="str">
            <v>Darius Rimkus</v>
          </cell>
          <cell r="F13">
            <v>34029</v>
          </cell>
          <cell r="G13" t="str">
            <v>Mažeikiai</v>
          </cell>
          <cell r="H13">
            <v>6.24</v>
          </cell>
          <cell r="I13" t="str">
            <v>X</v>
          </cell>
          <cell r="J13">
            <v>6.24</v>
          </cell>
          <cell r="K13">
            <v>6.38</v>
          </cell>
          <cell r="L13">
            <v>6.25</v>
          </cell>
          <cell r="M13" t="str">
            <v>X</v>
          </cell>
          <cell r="N13">
            <v>6.38</v>
          </cell>
          <cell r="Y13">
            <v>4.2</v>
          </cell>
          <cell r="Z13" t="str">
            <v>III JA</v>
          </cell>
        </row>
        <row r="14">
          <cell r="B14">
            <v>4</v>
          </cell>
          <cell r="C14">
            <v>171</v>
          </cell>
          <cell r="D14" t="str">
            <v>v171</v>
          </cell>
          <cell r="E14" t="str">
            <v>Audrius Petrokas</v>
          </cell>
          <cell r="F14">
            <v>33614</v>
          </cell>
          <cell r="G14" t="str">
            <v>Raseiniai</v>
          </cell>
          <cell r="H14">
            <v>6.16</v>
          </cell>
          <cell r="I14" t="str">
            <v>X</v>
          </cell>
          <cell r="J14">
            <v>6.05</v>
          </cell>
          <cell r="K14">
            <v>6.06</v>
          </cell>
          <cell r="L14" t="str">
            <v>X</v>
          </cell>
          <cell r="M14">
            <v>6.24</v>
          </cell>
          <cell r="N14">
            <v>6.24</v>
          </cell>
          <cell r="Y14">
            <v>4.8099999999999996</v>
          </cell>
          <cell r="Z14" t="str">
            <v>II JA</v>
          </cell>
        </row>
        <row r="15">
          <cell r="B15">
            <v>5</v>
          </cell>
          <cell r="C15">
            <v>174</v>
          </cell>
          <cell r="D15" t="str">
            <v>v174</v>
          </cell>
          <cell r="E15" t="str">
            <v>Paulius Micevičius</v>
          </cell>
          <cell r="F15" t="str">
            <v>1992-07-25</v>
          </cell>
          <cell r="G15" t="str">
            <v>Švenčionys</v>
          </cell>
          <cell r="H15" t="str">
            <v>X</v>
          </cell>
          <cell r="I15">
            <v>6.13</v>
          </cell>
          <cell r="J15" t="str">
            <v>X</v>
          </cell>
          <cell r="K15">
            <v>6.1</v>
          </cell>
          <cell r="L15">
            <v>6.23</v>
          </cell>
          <cell r="M15" t="str">
            <v>X</v>
          </cell>
          <cell r="N15">
            <v>6.23</v>
          </cell>
          <cell r="Y15">
            <v>5.31</v>
          </cell>
          <cell r="Z15" t="str">
            <v>I JA</v>
          </cell>
        </row>
        <row r="16">
          <cell r="B16">
            <v>6</v>
          </cell>
          <cell r="C16">
            <v>155</v>
          </cell>
          <cell r="D16" t="str">
            <v>v155</v>
          </cell>
          <cell r="E16" t="str">
            <v>Donatas Daunoravičius</v>
          </cell>
          <cell r="F16" t="str">
            <v>1992-02-09</v>
          </cell>
          <cell r="G16" t="str">
            <v>Panevėžys</v>
          </cell>
          <cell r="H16" t="str">
            <v>X</v>
          </cell>
          <cell r="I16">
            <v>6.04</v>
          </cell>
          <cell r="J16">
            <v>6.14</v>
          </cell>
          <cell r="K16" t="str">
            <v>X</v>
          </cell>
          <cell r="L16">
            <v>6.18</v>
          </cell>
          <cell r="M16">
            <v>6.02</v>
          </cell>
          <cell r="N16">
            <v>6.18</v>
          </cell>
          <cell r="Y16">
            <v>5.61</v>
          </cell>
          <cell r="Z16" t="str">
            <v>III A</v>
          </cell>
        </row>
        <row r="17">
          <cell r="B17">
            <v>7</v>
          </cell>
          <cell r="C17">
            <v>126</v>
          </cell>
          <cell r="D17" t="str">
            <v>v126</v>
          </cell>
          <cell r="E17" t="str">
            <v>Tomas Voroneckis</v>
          </cell>
          <cell r="F17" t="str">
            <v>1993-02-23</v>
          </cell>
          <cell r="G17" t="str">
            <v>Švenčionys</v>
          </cell>
          <cell r="H17" t="str">
            <v>X</v>
          </cell>
          <cell r="I17">
            <v>5.57</v>
          </cell>
          <cell r="J17">
            <v>6.06</v>
          </cell>
          <cell r="K17">
            <v>5.8</v>
          </cell>
          <cell r="L17">
            <v>6.06</v>
          </cell>
          <cell r="M17">
            <v>6.04</v>
          </cell>
          <cell r="N17">
            <v>6.06</v>
          </cell>
          <cell r="Y17">
            <v>6.16</v>
          </cell>
          <cell r="Z17" t="str">
            <v>II A</v>
          </cell>
        </row>
        <row r="18">
          <cell r="B18">
            <v>8</v>
          </cell>
          <cell r="C18">
            <v>149</v>
          </cell>
          <cell r="D18" t="str">
            <v>v149</v>
          </cell>
          <cell r="E18" t="str">
            <v>Lukas Žvirblis</v>
          </cell>
          <cell r="F18" t="str">
            <v>1993-04-21</v>
          </cell>
          <cell r="G18" t="str">
            <v>Šiauliai</v>
          </cell>
          <cell r="H18">
            <v>5.58</v>
          </cell>
          <cell r="I18">
            <v>5.05</v>
          </cell>
          <cell r="J18">
            <v>6.04</v>
          </cell>
          <cell r="K18">
            <v>5.47</v>
          </cell>
          <cell r="L18">
            <v>5.71</v>
          </cell>
          <cell r="M18">
            <v>5.94</v>
          </cell>
          <cell r="N18">
            <v>6.04</v>
          </cell>
          <cell r="Y18">
            <v>6.71</v>
          </cell>
          <cell r="Z18" t="str">
            <v>I A</v>
          </cell>
        </row>
        <row r="19">
          <cell r="B19">
            <v>9</v>
          </cell>
          <cell r="C19">
            <v>128</v>
          </cell>
          <cell r="D19" t="str">
            <v>v128</v>
          </cell>
          <cell r="E19" t="str">
            <v>Justas Titovec</v>
          </cell>
          <cell r="F19" t="str">
            <v>1992-07-10</v>
          </cell>
          <cell r="G19" t="str">
            <v>Vilnius 1-Švenčionys</v>
          </cell>
          <cell r="H19">
            <v>6.03</v>
          </cell>
          <cell r="I19">
            <v>6.03</v>
          </cell>
          <cell r="J19" t="str">
            <v>X</v>
          </cell>
          <cell r="N19">
            <v>6.03</v>
          </cell>
          <cell r="Y19">
            <v>7.16</v>
          </cell>
          <cell r="Z19" t="str">
            <v>KSM</v>
          </cell>
        </row>
        <row r="20">
          <cell r="B20">
            <v>10</v>
          </cell>
          <cell r="C20">
            <v>207</v>
          </cell>
          <cell r="D20" t="str">
            <v>v207</v>
          </cell>
          <cell r="E20" t="str">
            <v>Dovydas Kriukas</v>
          </cell>
          <cell r="F20">
            <v>33952</v>
          </cell>
          <cell r="G20" t="str">
            <v>Biržai</v>
          </cell>
          <cell r="H20">
            <v>5.82</v>
          </cell>
          <cell r="I20">
            <v>5.89</v>
          </cell>
          <cell r="J20" t="str">
            <v>X</v>
          </cell>
          <cell r="N20">
            <v>5.89</v>
          </cell>
          <cell r="Y20">
            <v>7.61</v>
          </cell>
          <cell r="Z20" t="str">
            <v>SM</v>
          </cell>
        </row>
        <row r="21">
          <cell r="B21">
            <v>11</v>
          </cell>
          <cell r="C21">
            <v>168</v>
          </cell>
          <cell r="D21" t="str">
            <v>v168</v>
          </cell>
          <cell r="E21" t="str">
            <v>Tadas Budriūnas</v>
          </cell>
          <cell r="F21">
            <v>34008</v>
          </cell>
          <cell r="G21" t="str">
            <v>Pasvalys</v>
          </cell>
          <cell r="H21" t="str">
            <v>X</v>
          </cell>
          <cell r="I21">
            <v>5.76</v>
          </cell>
          <cell r="J21" t="str">
            <v>X</v>
          </cell>
          <cell r="N21">
            <v>5.76</v>
          </cell>
          <cell r="Y21">
            <v>8.06</v>
          </cell>
          <cell r="Z21" t="str">
            <v>TSM</v>
          </cell>
        </row>
        <row r="22">
          <cell r="B22">
            <v>12</v>
          </cell>
          <cell r="C22">
            <v>30</v>
          </cell>
          <cell r="D22" t="str">
            <v>v30</v>
          </cell>
          <cell r="E22" t="str">
            <v>Simonas Orlauskas</v>
          </cell>
          <cell r="F22">
            <v>34168</v>
          </cell>
          <cell r="G22" t="str">
            <v>Kaunas 2</v>
          </cell>
          <cell r="H22" t="str">
            <v>X</v>
          </cell>
          <cell r="I22">
            <v>5.45</v>
          </cell>
          <cell r="J22">
            <v>5.43</v>
          </cell>
          <cell r="N22">
            <v>5.45</v>
          </cell>
        </row>
        <row r="23">
          <cell r="B23">
            <v>13</v>
          </cell>
          <cell r="C23">
            <v>194</v>
          </cell>
          <cell r="D23" t="str">
            <v>v194</v>
          </cell>
          <cell r="E23" t="str">
            <v>Mantas Žukas</v>
          </cell>
          <cell r="F23">
            <v>34338</v>
          </cell>
          <cell r="G23" t="str">
            <v>Marijampolė ind.</v>
          </cell>
          <cell r="N23">
            <v>0</v>
          </cell>
        </row>
        <row r="24">
          <cell r="B24">
            <v>13</v>
          </cell>
          <cell r="C24">
            <v>0</v>
          </cell>
          <cell r="D24" t="str">
            <v>v0</v>
          </cell>
          <cell r="E24" t="e">
            <v>#N/A</v>
          </cell>
          <cell r="F24" t="e">
            <v>#N/A</v>
          </cell>
          <cell r="G24" t="e">
            <v>#N/A</v>
          </cell>
          <cell r="N24">
            <v>0</v>
          </cell>
        </row>
        <row r="25">
          <cell r="B25">
            <v>13</v>
          </cell>
          <cell r="C25">
            <v>0</v>
          </cell>
          <cell r="D25" t="str">
            <v>v0</v>
          </cell>
          <cell r="E25" t="e">
            <v>#N/A</v>
          </cell>
          <cell r="F25" t="e">
            <v>#N/A</v>
          </cell>
          <cell r="G25" t="e">
            <v>#N/A</v>
          </cell>
          <cell r="N25">
            <v>0</v>
          </cell>
        </row>
        <row r="26">
          <cell r="B26">
            <v>13</v>
          </cell>
          <cell r="C26">
            <v>0</v>
          </cell>
          <cell r="D26" t="str">
            <v>v0</v>
          </cell>
          <cell r="E26" t="e">
            <v>#N/A</v>
          </cell>
          <cell r="F26" t="e">
            <v>#N/A</v>
          </cell>
          <cell r="G26" t="e">
            <v>#N/A</v>
          </cell>
          <cell r="N26">
            <v>0</v>
          </cell>
        </row>
        <row r="27">
          <cell r="B27">
            <v>13</v>
          </cell>
          <cell r="C27">
            <v>0</v>
          </cell>
          <cell r="D27" t="str">
            <v>v0</v>
          </cell>
          <cell r="E27" t="e">
            <v>#N/A</v>
          </cell>
          <cell r="F27" t="e">
            <v>#N/A</v>
          </cell>
          <cell r="G27" t="e">
            <v>#N/A</v>
          </cell>
          <cell r="N27">
            <v>0</v>
          </cell>
        </row>
        <row r="28">
          <cell r="B28">
            <v>13</v>
          </cell>
          <cell r="C28">
            <v>0</v>
          </cell>
          <cell r="D28" t="str">
            <v>v0</v>
          </cell>
          <cell r="E28" t="e">
            <v>#N/A</v>
          </cell>
          <cell r="F28" t="e">
            <v>#N/A</v>
          </cell>
          <cell r="G28" t="e">
            <v>#N/A</v>
          </cell>
          <cell r="N28">
            <v>0</v>
          </cell>
        </row>
        <row r="29">
          <cell r="B29">
            <v>13</v>
          </cell>
          <cell r="C29">
            <v>0</v>
          </cell>
          <cell r="D29" t="str">
            <v>v0</v>
          </cell>
          <cell r="E29" t="e">
            <v>#N/A</v>
          </cell>
          <cell r="F29" t="e">
            <v>#N/A</v>
          </cell>
          <cell r="G29" t="e">
            <v>#N/A</v>
          </cell>
          <cell r="N29">
            <v>0</v>
          </cell>
        </row>
        <row r="30">
          <cell r="B30">
            <v>13</v>
          </cell>
          <cell r="C30">
            <v>0</v>
          </cell>
          <cell r="D30" t="str">
            <v>v0</v>
          </cell>
          <cell r="E30" t="e">
            <v>#N/A</v>
          </cell>
          <cell r="F30" t="e">
            <v>#N/A</v>
          </cell>
          <cell r="G30" t="e">
            <v>#N/A</v>
          </cell>
          <cell r="N30">
            <v>0</v>
          </cell>
        </row>
        <row r="31">
          <cell r="B31">
            <v>13</v>
          </cell>
          <cell r="C31">
            <v>0</v>
          </cell>
          <cell r="D31" t="str">
            <v>v0</v>
          </cell>
          <cell r="E31" t="e">
            <v>#N/A</v>
          </cell>
          <cell r="F31" t="e">
            <v>#N/A</v>
          </cell>
          <cell r="G31" t="e">
            <v>#N/A</v>
          </cell>
          <cell r="N31">
            <v>0</v>
          </cell>
        </row>
        <row r="32">
          <cell r="B32">
            <v>13</v>
          </cell>
          <cell r="C32">
            <v>0</v>
          </cell>
          <cell r="D32" t="str">
            <v>v0</v>
          </cell>
          <cell r="E32" t="e">
            <v>#N/A</v>
          </cell>
          <cell r="F32" t="e">
            <v>#N/A</v>
          </cell>
          <cell r="G32" t="e">
            <v>#N/A</v>
          </cell>
          <cell r="N32">
            <v>0</v>
          </cell>
        </row>
        <row r="33">
          <cell r="B33">
            <v>13</v>
          </cell>
          <cell r="C33">
            <v>0</v>
          </cell>
          <cell r="D33" t="str">
            <v>v0</v>
          </cell>
          <cell r="E33" t="e">
            <v>#N/A</v>
          </cell>
          <cell r="F33" t="e">
            <v>#N/A</v>
          </cell>
          <cell r="G33" t="e">
            <v>#N/A</v>
          </cell>
          <cell r="N33">
            <v>0</v>
          </cell>
        </row>
        <row r="34">
          <cell r="B34">
            <v>13</v>
          </cell>
          <cell r="C34">
            <v>0</v>
          </cell>
          <cell r="D34" t="str">
            <v>v0</v>
          </cell>
          <cell r="E34" t="e">
            <v>#N/A</v>
          </cell>
          <cell r="F34" t="e">
            <v>#N/A</v>
          </cell>
          <cell r="G34" t="e">
            <v>#N/A</v>
          </cell>
          <cell r="N34">
            <v>0</v>
          </cell>
        </row>
        <row r="35">
          <cell r="B35">
            <v>13</v>
          </cell>
          <cell r="C35">
            <v>0</v>
          </cell>
          <cell r="D35" t="str">
            <v>v0</v>
          </cell>
          <cell r="E35" t="e">
            <v>#N/A</v>
          </cell>
          <cell r="F35" t="e">
            <v>#N/A</v>
          </cell>
          <cell r="G35" t="e">
            <v>#N/A</v>
          </cell>
          <cell r="N35">
            <v>0</v>
          </cell>
        </row>
        <row r="36">
          <cell r="B36">
            <v>13</v>
          </cell>
          <cell r="C36">
            <v>0</v>
          </cell>
          <cell r="D36" t="str">
            <v>v0</v>
          </cell>
          <cell r="E36" t="e">
            <v>#N/A</v>
          </cell>
          <cell r="F36" t="e">
            <v>#N/A</v>
          </cell>
          <cell r="G36" t="e">
            <v>#N/A</v>
          </cell>
          <cell r="N36">
            <v>0</v>
          </cell>
        </row>
        <row r="37">
          <cell r="B37">
            <v>13</v>
          </cell>
          <cell r="C37">
            <v>0</v>
          </cell>
          <cell r="D37" t="str">
            <v>v0</v>
          </cell>
          <cell r="E37" t="e">
            <v>#N/A</v>
          </cell>
          <cell r="F37" t="e">
            <v>#N/A</v>
          </cell>
          <cell r="G37" t="e">
            <v>#N/A</v>
          </cell>
          <cell r="N37">
            <v>0</v>
          </cell>
        </row>
        <row r="38">
          <cell r="B38">
            <v>13</v>
          </cell>
          <cell r="C38">
            <v>0</v>
          </cell>
          <cell r="D38" t="str">
            <v>v0</v>
          </cell>
          <cell r="E38" t="e">
            <v>#N/A</v>
          </cell>
          <cell r="F38" t="e">
            <v>#N/A</v>
          </cell>
          <cell r="G38" t="e">
            <v>#N/A</v>
          </cell>
          <cell r="N38">
            <v>0</v>
          </cell>
        </row>
        <row r="39">
          <cell r="B39">
            <v>13</v>
          </cell>
          <cell r="C39">
            <v>0</v>
          </cell>
          <cell r="D39" t="str">
            <v>v0</v>
          </cell>
          <cell r="E39" t="e">
            <v>#N/A</v>
          </cell>
          <cell r="F39" t="e">
            <v>#N/A</v>
          </cell>
          <cell r="G39" t="e">
            <v>#N/A</v>
          </cell>
          <cell r="N39">
            <v>0</v>
          </cell>
        </row>
        <row r="40">
          <cell r="B40">
            <v>13</v>
          </cell>
          <cell r="C40">
            <v>0</v>
          </cell>
          <cell r="D40" t="str">
            <v>v0</v>
          </cell>
          <cell r="E40" t="e">
            <v>#N/A</v>
          </cell>
          <cell r="F40" t="e">
            <v>#N/A</v>
          </cell>
          <cell r="G40" t="e">
            <v>#N/A</v>
          </cell>
          <cell r="N40">
            <v>0</v>
          </cell>
        </row>
        <row r="41">
          <cell r="B41">
            <v>13</v>
          </cell>
          <cell r="C41">
            <v>0</v>
          </cell>
          <cell r="D41" t="str">
            <v>v0</v>
          </cell>
          <cell r="E41" t="e">
            <v>#N/A</v>
          </cell>
          <cell r="F41" t="e">
            <v>#N/A</v>
          </cell>
          <cell r="G41" t="e">
            <v>#N/A</v>
          </cell>
          <cell r="N41">
            <v>0</v>
          </cell>
        </row>
        <row r="42">
          <cell r="B42">
            <v>13</v>
          </cell>
          <cell r="C42">
            <v>0</v>
          </cell>
          <cell r="D42" t="str">
            <v>v0</v>
          </cell>
          <cell r="E42" t="e">
            <v>#N/A</v>
          </cell>
          <cell r="F42" t="e">
            <v>#N/A</v>
          </cell>
          <cell r="G42" t="e">
            <v>#N/A</v>
          </cell>
          <cell r="N42">
            <v>0</v>
          </cell>
        </row>
        <row r="43">
          <cell r="B43">
            <v>13</v>
          </cell>
          <cell r="C43">
            <v>0</v>
          </cell>
          <cell r="D43" t="str">
            <v>v0</v>
          </cell>
          <cell r="E43" t="e">
            <v>#N/A</v>
          </cell>
          <cell r="F43" t="e">
            <v>#N/A</v>
          </cell>
          <cell r="G43" t="e">
            <v>#N/A</v>
          </cell>
          <cell r="N43">
            <v>0</v>
          </cell>
        </row>
        <row r="44">
          <cell r="B44">
            <v>13</v>
          </cell>
          <cell r="C44">
            <v>0</v>
          </cell>
          <cell r="D44" t="str">
            <v>v0</v>
          </cell>
          <cell r="E44" t="e">
            <v>#N/A</v>
          </cell>
          <cell r="F44" t="e">
            <v>#N/A</v>
          </cell>
          <cell r="G44" t="e">
            <v>#N/A</v>
          </cell>
          <cell r="N44">
            <v>0</v>
          </cell>
        </row>
        <row r="45">
          <cell r="B45">
            <v>13</v>
          </cell>
          <cell r="C45">
            <v>0</v>
          </cell>
          <cell r="D45" t="str">
            <v>v0</v>
          </cell>
          <cell r="E45" t="e">
            <v>#N/A</v>
          </cell>
          <cell r="F45" t="e">
            <v>#N/A</v>
          </cell>
          <cell r="G45" t="e">
            <v>#N/A</v>
          </cell>
          <cell r="N45">
            <v>0</v>
          </cell>
        </row>
      </sheetData>
      <sheetData sheetId="11"/>
      <sheetData sheetId="12"/>
      <sheetData sheetId="13"/>
      <sheetData sheetId="14">
        <row r="3">
          <cell r="A3">
            <v>1</v>
          </cell>
          <cell r="B3">
            <v>1</v>
          </cell>
          <cell r="C3" t="str">
            <v>Klaipėdos m. sezono atidarymo varžybos</v>
          </cell>
          <cell r="D3">
            <v>39822</v>
          </cell>
          <cell r="E3" t="str">
            <v>Penktadienis</v>
          </cell>
          <cell r="G3">
            <v>39823</v>
          </cell>
          <cell r="H3" t="str">
            <v>Šeštadienis</v>
          </cell>
          <cell r="L3" t="str">
            <v>in</v>
          </cell>
        </row>
        <row r="4">
          <cell r="A4">
            <v>2</v>
          </cell>
          <cell r="B4">
            <v>2</v>
          </cell>
          <cell r="C4" t="str">
            <v>Lietuvos rajonų jaunimo ir jaunių pirmenybės</v>
          </cell>
          <cell r="D4">
            <v>39829</v>
          </cell>
          <cell r="E4" t="str">
            <v>Penktadienis</v>
          </cell>
          <cell r="G4">
            <v>39830</v>
          </cell>
          <cell r="H4" t="str">
            <v>Šeštadienis</v>
          </cell>
          <cell r="L4" t="str">
            <v>in</v>
          </cell>
        </row>
        <row r="5">
          <cell r="A5">
            <v>3</v>
          </cell>
          <cell r="B5">
            <v>3</v>
          </cell>
          <cell r="C5" t="str">
            <v>Klaipėdos m. ir apskrities jaunių pirmenybės</v>
          </cell>
          <cell r="D5">
            <v>39833</v>
          </cell>
          <cell r="E5" t="str">
            <v>Antradienis</v>
          </cell>
          <cell r="G5">
            <v>39834</v>
          </cell>
          <cell r="H5" t="str">
            <v>Trečiadienis</v>
          </cell>
          <cell r="L5" t="str">
            <v>in</v>
          </cell>
        </row>
        <row r="6">
          <cell r="A6">
            <v>4</v>
          </cell>
          <cell r="B6">
            <v>3</v>
          </cell>
          <cell r="C6" t="str">
            <v>Lietuvos jaunių pirmenybės</v>
          </cell>
          <cell r="D6">
            <v>39850</v>
          </cell>
          <cell r="E6" t="str">
            <v>Penktadienis</v>
          </cell>
          <cell r="F6">
            <v>0.54166666666666663</v>
          </cell>
          <cell r="G6">
            <v>39851</v>
          </cell>
          <cell r="H6" t="str">
            <v>Šeštadienis</v>
          </cell>
          <cell r="I6">
            <v>0.45833333333333331</v>
          </cell>
          <cell r="J6" t="str">
            <v>E.Norvilas</v>
          </cell>
          <cell r="K6" t="str">
            <v>J.Beržinskienė</v>
          </cell>
          <cell r="L6" t="str">
            <v>in</v>
          </cell>
        </row>
        <row r="7">
          <cell r="A7">
            <v>5</v>
          </cell>
          <cell r="B7">
            <v>1</v>
          </cell>
          <cell r="C7" t="str">
            <v>Klaipėdos m. atviras čempionatas</v>
          </cell>
          <cell r="D7">
            <v>39855</v>
          </cell>
          <cell r="G7">
            <v>39856</v>
          </cell>
          <cell r="L7" t="str">
            <v>in</v>
          </cell>
        </row>
        <row r="8">
          <cell r="L8" t="str">
            <v>in</v>
          </cell>
        </row>
      </sheetData>
      <sheetData sheetId="15">
        <row r="3">
          <cell r="A3" t="str">
            <v>dni</v>
          </cell>
          <cell r="C3" t="str">
            <v>I diena</v>
          </cell>
          <cell r="D3">
            <v>39850</v>
          </cell>
          <cell r="E3" t="str">
            <v>Penktadienis</v>
          </cell>
          <cell r="F3">
            <v>0.54166666666666663</v>
          </cell>
          <cell r="J3">
            <v>1</v>
          </cell>
          <cell r="K3" t="str">
            <v>Vyr. teisėjas</v>
          </cell>
          <cell r="L3" t="str">
            <v>E.Norvilas (Nacionalinė kategorija)</v>
          </cell>
          <cell r="P3" t="str">
            <v>1m</v>
          </cell>
          <cell r="Q3" t="str">
            <v>Moterys</v>
          </cell>
        </row>
        <row r="4">
          <cell r="A4" t="str">
            <v>dnii</v>
          </cell>
          <cell r="C4" t="str">
            <v>II diena</v>
          </cell>
          <cell r="D4">
            <v>39851</v>
          </cell>
          <cell r="E4" t="str">
            <v>Šeštadienis</v>
          </cell>
          <cell r="F4">
            <v>0.45833333333333331</v>
          </cell>
          <cell r="J4">
            <v>2</v>
          </cell>
          <cell r="K4" t="str">
            <v>Vyr. sekretorius</v>
          </cell>
          <cell r="L4" t="str">
            <v>J.Beržinskienė (I kategorija)</v>
          </cell>
          <cell r="P4" t="str">
            <v>1v</v>
          </cell>
          <cell r="Q4" t="str">
            <v>Vyrai</v>
          </cell>
        </row>
        <row r="5">
          <cell r="A5" t="str">
            <v>pv</v>
          </cell>
          <cell r="C5" t="str">
            <v>Pavadinimas</v>
          </cell>
          <cell r="D5" t="str">
            <v>Lietuvos jaunių pirmenybės</v>
          </cell>
          <cell r="J5">
            <v>3</v>
          </cell>
          <cell r="K5" t="str">
            <v>Fotofinišas</v>
          </cell>
          <cell r="L5" t="str">
            <v>V.Daujotas (Nacionalinė kategorija)</v>
          </cell>
          <cell r="P5" t="str">
            <v>2m</v>
          </cell>
          <cell r="Q5" t="str">
            <v>Jaunuolės</v>
          </cell>
        </row>
        <row r="6">
          <cell r="A6" t="str">
            <v>vtt</v>
          </cell>
          <cell r="C6" t="str">
            <v>Miestas</v>
          </cell>
          <cell r="D6" t="str">
            <v>Klaipėda</v>
          </cell>
          <cell r="E6" t="str">
            <v>Lengvosios atletikos maniežas</v>
          </cell>
          <cell r="F6" t="str">
            <v>Klaipėda, Lengvosios atletikos maniežas</v>
          </cell>
          <cell r="J6">
            <v>4</v>
          </cell>
          <cell r="K6" t="str">
            <v>Vyr. laikininkas</v>
          </cell>
          <cell r="L6" t="str">
            <v>O.Grybauskienė (I kategorija)</v>
          </cell>
          <cell r="P6" t="str">
            <v>2v</v>
          </cell>
          <cell r="Q6" t="str">
            <v>Jaunuoliai</v>
          </cell>
        </row>
        <row r="7">
          <cell r="A7" t="str">
            <v>inout</v>
          </cell>
          <cell r="B7" t="str">
            <v>i/o</v>
          </cell>
          <cell r="C7" t="str">
            <v>in</v>
          </cell>
          <cell r="J7">
            <v>5</v>
          </cell>
          <cell r="K7" t="str">
            <v>Finišo vyr.teisėjas</v>
          </cell>
          <cell r="L7" t="str">
            <v>D.D.Senkus (I kategorija)</v>
          </cell>
          <cell r="P7" t="str">
            <v>3m</v>
          </cell>
          <cell r="Q7" t="str">
            <v>Jaunės</v>
          </cell>
        </row>
        <row r="8">
          <cell r="A8" t="str">
            <v>kat</v>
          </cell>
          <cell r="C8" t="str">
            <v>Amžiaus grupė(s)</v>
          </cell>
          <cell r="J8">
            <v>6</v>
          </cell>
          <cell r="K8" t="str">
            <v>Finišo sekretorius</v>
          </cell>
          <cell r="L8" t="str">
            <v>D.Senkus (II kategorija)</v>
          </cell>
          <cell r="P8" t="str">
            <v>3v</v>
          </cell>
          <cell r="Q8" t="str">
            <v>Jauniai</v>
          </cell>
        </row>
        <row r="9">
          <cell r="A9" t="str">
            <v>vt</v>
          </cell>
          <cell r="C9" t="str">
            <v>Vyr. teisėjas</v>
          </cell>
          <cell r="D9" t="str">
            <v>E.Norvilas</v>
          </cell>
          <cell r="J9">
            <v>7</v>
          </cell>
          <cell r="K9" t="str">
            <v>Rungties vyr.teisėjas</v>
          </cell>
          <cell r="L9" t="str">
            <v>E.Krištaponytė (III kategorija)</v>
          </cell>
          <cell r="P9" t="str">
            <v>4m</v>
          </cell>
          <cell r="Q9" t="str">
            <v>Jaunutės</v>
          </cell>
        </row>
        <row r="10">
          <cell r="A10" t="str">
            <v>vs</v>
          </cell>
          <cell r="C10" t="str">
            <v>Vyr. sekretorius</v>
          </cell>
          <cell r="D10" t="str">
            <v>J.Beržinskienė</v>
          </cell>
          <cell r="J10">
            <v>8</v>
          </cell>
          <cell r="K10" t="str">
            <v>Rungties vyr. sekretorius</v>
          </cell>
          <cell r="L10" t="str">
            <v>I.Malakauskienė (III kategorija)</v>
          </cell>
          <cell r="P10" t="str">
            <v>4v</v>
          </cell>
          <cell r="Q10" t="str">
            <v>Jaunučiai</v>
          </cell>
        </row>
        <row r="11">
          <cell r="A11" t="str">
            <v>ff</v>
          </cell>
          <cell r="C11" t="str">
            <v>Fotofinišas</v>
          </cell>
          <cell r="D11" t="str">
            <v>V.Daujotas</v>
          </cell>
          <cell r="J11">
            <v>9</v>
          </cell>
          <cell r="L11" t="str">
            <v>J.Beržinskienė (I kategorija)</v>
          </cell>
          <cell r="P11" t="str">
            <v>5m</v>
          </cell>
          <cell r="Q11" t="str">
            <v>Mergaitės</v>
          </cell>
        </row>
        <row r="12">
          <cell r="A12" t="str">
            <v>dp</v>
          </cell>
          <cell r="C12" t="str">
            <v>Data processing by</v>
          </cell>
          <cell r="D12" t="str">
            <v>R&amp;BC Maratonas</v>
          </cell>
          <cell r="J12">
            <v>10</v>
          </cell>
          <cell r="L12" t="str">
            <v>D.Barkauskas (Nacionalinė kategorija)</v>
          </cell>
          <cell r="P12" t="str">
            <v>5v</v>
          </cell>
          <cell r="Q12" t="str">
            <v>Berniukai</v>
          </cell>
        </row>
        <row r="13">
          <cell r="J13">
            <v>11</v>
          </cell>
          <cell r="L13" t="str">
            <v/>
          </cell>
        </row>
        <row r="17">
          <cell r="C17" t="str">
            <v>60m bb</v>
          </cell>
          <cell r="D17">
            <v>6</v>
          </cell>
          <cell r="E17">
            <v>2.7777777777777779E-3</v>
          </cell>
          <cell r="F17">
            <v>2.0833333333333298E-3</v>
          </cell>
          <cell r="J17">
            <v>1</v>
          </cell>
          <cell r="K17" t="str">
            <v>A.Pleskys</v>
          </cell>
          <cell r="L17" t="str">
            <v>Nacionalinė kategorija</v>
          </cell>
          <cell r="M17" t="str">
            <v>A.Pleskys (Nacionalinė kategorija)</v>
          </cell>
          <cell r="P17">
            <v>1</v>
          </cell>
          <cell r="Q17">
            <v>18</v>
          </cell>
          <cell r="S17" t="str">
            <v>3mkartis</v>
          </cell>
          <cell r="T17">
            <v>2</v>
          </cell>
        </row>
        <row r="18">
          <cell r="C18" t="str">
            <v>60m</v>
          </cell>
          <cell r="D18">
            <v>6</v>
          </cell>
          <cell r="E18">
            <v>2.0833333333333333E-3</v>
          </cell>
          <cell r="F18">
            <v>2.0833333333333333E-3</v>
          </cell>
          <cell r="J18">
            <v>2</v>
          </cell>
          <cell r="K18" t="str">
            <v>D.Barkauskas</v>
          </cell>
          <cell r="L18" t="str">
            <v>Nacionalinė kategorija</v>
          </cell>
          <cell r="M18" t="str">
            <v>D.Barkauskas (Nacionalinė kategorija)</v>
          </cell>
          <cell r="P18">
            <v>2</v>
          </cell>
          <cell r="Q18">
            <v>14</v>
          </cell>
          <cell r="S18" t="str">
            <v>3vkartis</v>
          </cell>
          <cell r="T18">
            <v>2.4</v>
          </cell>
        </row>
        <row r="19">
          <cell r="C19" t="str">
            <v>600m</v>
          </cell>
          <cell r="D19">
            <v>8</v>
          </cell>
          <cell r="E19">
            <v>2.7777777777777779E-3</v>
          </cell>
          <cell r="F19">
            <v>2.0833333333333298E-3</v>
          </cell>
          <cell r="J19">
            <v>3</v>
          </cell>
          <cell r="K19" t="str">
            <v>D.D.Senkus</v>
          </cell>
          <cell r="L19" t="str">
            <v>I kategorija</v>
          </cell>
          <cell r="M19" t="str">
            <v>D.D.Senkus (I kategorija)</v>
          </cell>
          <cell r="P19">
            <v>3</v>
          </cell>
          <cell r="Q19">
            <v>12</v>
          </cell>
          <cell r="S19" t="str">
            <v>1vkartis</v>
          </cell>
        </row>
        <row r="20">
          <cell r="C20" t="str">
            <v>1000m</v>
          </cell>
          <cell r="D20">
            <v>12</v>
          </cell>
          <cell r="E20">
            <v>4.8611111111111112E-3</v>
          </cell>
          <cell r="F20">
            <v>2.0833333333333298E-3</v>
          </cell>
          <cell r="J20">
            <v>4</v>
          </cell>
          <cell r="K20" t="str">
            <v>D.Senkus</v>
          </cell>
          <cell r="L20" t="str">
            <v>II kategorija</v>
          </cell>
          <cell r="M20" t="str">
            <v>D.Senkus (II kategorija)</v>
          </cell>
          <cell r="P20">
            <v>4</v>
          </cell>
          <cell r="Q20">
            <v>9</v>
          </cell>
          <cell r="S20" t="str">
            <v>2vkartis</v>
          </cell>
        </row>
        <row r="21">
          <cell r="C21" t="str">
            <v>2000m</v>
          </cell>
          <cell r="D21">
            <v>25</v>
          </cell>
          <cell r="E21">
            <v>8.3333333333333332E-3</v>
          </cell>
          <cell r="F21">
            <v>2.0833333333333298E-3</v>
          </cell>
          <cell r="J21">
            <v>5</v>
          </cell>
          <cell r="K21" t="str">
            <v>E.Krištaponytė</v>
          </cell>
          <cell r="L21" t="str">
            <v>III kategorija</v>
          </cell>
          <cell r="M21" t="str">
            <v>E.Krištaponytė (III kategorija)</v>
          </cell>
          <cell r="P21">
            <v>5</v>
          </cell>
          <cell r="Q21">
            <v>8</v>
          </cell>
          <cell r="S21" t="str">
            <v>1maukštis</v>
          </cell>
          <cell r="T21">
            <v>1.3</v>
          </cell>
        </row>
        <row r="22">
          <cell r="C22" t="str">
            <v>200m</v>
          </cell>
          <cell r="D22">
            <v>4</v>
          </cell>
          <cell r="E22">
            <v>2.0833333333333333E-3</v>
          </cell>
          <cell r="F22">
            <v>2.0833333333333298E-3</v>
          </cell>
          <cell r="J22">
            <v>6</v>
          </cell>
          <cell r="K22" t="str">
            <v>I.Malakauskienė</v>
          </cell>
          <cell r="L22" t="str">
            <v>III kategorija</v>
          </cell>
          <cell r="M22" t="str">
            <v>I.Malakauskienė (III kategorija)</v>
          </cell>
          <cell r="P22">
            <v>6</v>
          </cell>
          <cell r="Q22">
            <v>7</v>
          </cell>
          <cell r="S22" t="str">
            <v>3maukštis</v>
          </cell>
          <cell r="T22">
            <v>1.3</v>
          </cell>
        </row>
        <row r="23">
          <cell r="C23" t="str">
            <v>3000m</v>
          </cell>
          <cell r="D23">
            <v>25</v>
          </cell>
          <cell r="E23">
            <v>1.0416666666666666E-2</v>
          </cell>
          <cell r="F23">
            <v>2.0833333333333298E-3</v>
          </cell>
          <cell r="J23">
            <v>7</v>
          </cell>
          <cell r="K23" t="str">
            <v>J.Beržinskienė</v>
          </cell>
          <cell r="L23" t="str">
            <v>I kategorija</v>
          </cell>
          <cell r="M23" t="str">
            <v>J.Beržinskienė (I kategorija)</v>
          </cell>
          <cell r="P23">
            <v>7</v>
          </cell>
          <cell r="Q23">
            <v>6</v>
          </cell>
          <cell r="S23" t="str">
            <v>1vaukštis</v>
          </cell>
          <cell r="T23">
            <v>1.55</v>
          </cell>
        </row>
        <row r="24">
          <cell r="C24" t="str">
            <v>1500m klb</v>
          </cell>
          <cell r="D24">
            <v>22</v>
          </cell>
          <cell r="E24">
            <v>5.5555555555555558E-3</v>
          </cell>
          <cell r="F24">
            <v>2.0833333333333298E-3</v>
          </cell>
          <cell r="J24">
            <v>8</v>
          </cell>
          <cell r="K24" t="str">
            <v>K.Kozlovienė</v>
          </cell>
          <cell r="L24" t="str">
            <v>II kategorija</v>
          </cell>
          <cell r="M24" t="str">
            <v>K.Kozlovienė (II kategorija)</v>
          </cell>
          <cell r="P24">
            <v>8</v>
          </cell>
          <cell r="Q24">
            <v>5</v>
          </cell>
          <cell r="S24" t="str">
            <v>3vaukštis</v>
          </cell>
          <cell r="T24">
            <v>1.55</v>
          </cell>
        </row>
        <row r="25">
          <cell r="C25" t="str">
            <v>2000m klb</v>
          </cell>
          <cell r="D25">
            <v>22</v>
          </cell>
          <cell r="E25">
            <v>6.9444444444444441E-3</v>
          </cell>
          <cell r="F25">
            <v>2.0833333333333298E-3</v>
          </cell>
          <cell r="J25">
            <v>9</v>
          </cell>
          <cell r="K25" t="str">
            <v>L.Bružas</v>
          </cell>
          <cell r="L25" t="str">
            <v>III kategorija</v>
          </cell>
          <cell r="M25" t="str">
            <v>L.Bružas (III kategorija)</v>
          </cell>
          <cell r="P25">
            <v>9</v>
          </cell>
          <cell r="Q25">
            <v>4</v>
          </cell>
        </row>
        <row r="26">
          <cell r="C26" t="str">
            <v>300m</v>
          </cell>
          <cell r="D26">
            <v>4</v>
          </cell>
          <cell r="E26">
            <v>2.0833333333333333E-3</v>
          </cell>
          <cell r="F26">
            <v>2.0833333333333298E-3</v>
          </cell>
          <cell r="J26">
            <v>10</v>
          </cell>
          <cell r="K26" t="str">
            <v>M.Butkus</v>
          </cell>
          <cell r="L26" t="str">
            <v>I kategorija</v>
          </cell>
          <cell r="M26" t="str">
            <v>M.Butkus (I kategorija)</v>
          </cell>
          <cell r="P26">
            <v>10</v>
          </cell>
          <cell r="Q26">
            <v>3</v>
          </cell>
        </row>
        <row r="27">
          <cell r="C27" t="str">
            <v>3km sp ėj</v>
          </cell>
          <cell r="D27">
            <v>36</v>
          </cell>
          <cell r="E27">
            <v>1.7361111111111112E-2</v>
          </cell>
          <cell r="J27">
            <v>11</v>
          </cell>
          <cell r="K27" t="str">
            <v>M.Krakys</v>
          </cell>
          <cell r="L27" t="str">
            <v>Nacionalinė kategorija</v>
          </cell>
          <cell r="M27" t="str">
            <v>M.Krakys (Nacionalinė kategorija)</v>
          </cell>
          <cell r="P27">
            <v>11</v>
          </cell>
          <cell r="Q27">
            <v>2</v>
          </cell>
        </row>
        <row r="28">
          <cell r="C28" t="str">
            <v>800m</v>
          </cell>
          <cell r="D28">
            <v>8</v>
          </cell>
          <cell r="E28">
            <v>3.472222222222222E-3</v>
          </cell>
          <cell r="F28">
            <v>2.0833333333333298E-3</v>
          </cell>
          <cell r="J28">
            <v>12</v>
          </cell>
          <cell r="K28" t="str">
            <v>O.Grybauskienė</v>
          </cell>
          <cell r="L28" t="str">
            <v>I kategorija</v>
          </cell>
          <cell r="M28" t="str">
            <v>O.Grybauskienė (I kategorija)</v>
          </cell>
          <cell r="P28">
            <v>12</v>
          </cell>
          <cell r="Q28">
            <v>1</v>
          </cell>
        </row>
        <row r="29">
          <cell r="C29" t="str">
            <v>100m</v>
          </cell>
          <cell r="D29">
            <v>8</v>
          </cell>
          <cell r="E29">
            <v>2.0833333333333333E-3</v>
          </cell>
          <cell r="F29">
            <v>2.0833333333333298E-3</v>
          </cell>
          <cell r="J29">
            <v>13</v>
          </cell>
          <cell r="K29" t="str">
            <v>R.Beržinskas</v>
          </cell>
          <cell r="L29" t="str">
            <v>Nacionalinė kategorija</v>
          </cell>
          <cell r="M29" t="str">
            <v>R.Beržinskas (Nacionalinė kategorija)</v>
          </cell>
          <cell r="P29">
            <v>13</v>
          </cell>
        </row>
        <row r="30">
          <cell r="C30" t="str">
            <v>150m</v>
          </cell>
          <cell r="D30">
            <v>4</v>
          </cell>
          <cell r="E30">
            <v>2.0833333333333333E-3</v>
          </cell>
          <cell r="F30">
            <v>2.0833333333333298E-3</v>
          </cell>
          <cell r="J30">
            <v>14</v>
          </cell>
          <cell r="K30" t="str">
            <v>V.Daujotas</v>
          </cell>
          <cell r="L30" t="str">
            <v>Nacionalinė kategorija</v>
          </cell>
          <cell r="M30" t="str">
            <v>V.Daujotas (Nacionalinė kategorija)</v>
          </cell>
          <cell r="P30">
            <v>14</v>
          </cell>
        </row>
        <row r="31">
          <cell r="C31" t="str">
            <v>400m</v>
          </cell>
          <cell r="D31">
            <v>4</v>
          </cell>
          <cell r="E31">
            <v>2.7777777777777779E-3</v>
          </cell>
          <cell r="F31">
            <v>2.0833333333333298E-3</v>
          </cell>
          <cell r="J31">
            <v>15</v>
          </cell>
          <cell r="K31" t="str">
            <v>R.Zabulionis</v>
          </cell>
          <cell r="L31" t="str">
            <v>Nacionalinė kategorija</v>
          </cell>
          <cell r="M31" t="str">
            <v>R.Zabulionis (Nacionalinė kategorija)</v>
          </cell>
          <cell r="P31">
            <v>15</v>
          </cell>
        </row>
        <row r="32">
          <cell r="C32" t="str">
            <v>500m</v>
          </cell>
          <cell r="D32">
            <v>12</v>
          </cell>
          <cell r="E32">
            <v>3.472222222222222E-3</v>
          </cell>
          <cell r="F32">
            <v>2.0833333333333298E-3</v>
          </cell>
          <cell r="J32">
            <v>16</v>
          </cell>
          <cell r="K32" t="str">
            <v>E.Norvilas</v>
          </cell>
          <cell r="L32" t="str">
            <v>Nacionalinė kategorija</v>
          </cell>
          <cell r="M32" t="str">
            <v>E.Norvilas (Nacionalinė kategorija)</v>
          </cell>
          <cell r="P32">
            <v>16</v>
          </cell>
        </row>
        <row r="33">
          <cell r="C33" t="str">
            <v>1500m</v>
          </cell>
          <cell r="D33">
            <v>12</v>
          </cell>
          <cell r="E33">
            <v>4.8611111111111112E-3</v>
          </cell>
          <cell r="F33">
            <v>2.0833333333333298E-3</v>
          </cell>
          <cell r="J33">
            <v>17</v>
          </cell>
          <cell r="M33" t="str">
            <v xml:space="preserve"> ()</v>
          </cell>
          <cell r="P33">
            <v>17</v>
          </cell>
        </row>
        <row r="34">
          <cell r="C34" t="str">
            <v>1 mylia</v>
          </cell>
          <cell r="D34">
            <v>15</v>
          </cell>
          <cell r="E34">
            <v>4.8611111111111112E-3</v>
          </cell>
          <cell r="F34">
            <v>2.0833333333333298E-3</v>
          </cell>
          <cell r="J34">
            <v>18</v>
          </cell>
          <cell r="M34" t="str">
            <v xml:space="preserve"> ()</v>
          </cell>
          <cell r="P34">
            <v>18</v>
          </cell>
        </row>
        <row r="35">
          <cell r="C35" t="str">
            <v>5000m</v>
          </cell>
          <cell r="D35">
            <v>25</v>
          </cell>
          <cell r="E35">
            <v>1.3888888888888888E-2</v>
          </cell>
          <cell r="F35">
            <v>2.0833333333333298E-3</v>
          </cell>
          <cell r="J35">
            <v>19</v>
          </cell>
          <cell r="M35" t="str">
            <v xml:space="preserve"> ()</v>
          </cell>
          <cell r="P35">
            <v>19</v>
          </cell>
        </row>
        <row r="36">
          <cell r="C36" t="str">
            <v>10000m</v>
          </cell>
          <cell r="D36">
            <v>25</v>
          </cell>
          <cell r="E36">
            <v>2.7777777777777776E-2</v>
          </cell>
          <cell r="F36">
            <v>2.0833333333333298E-3</v>
          </cell>
          <cell r="J36">
            <v>20</v>
          </cell>
          <cell r="M36" t="str">
            <v xml:space="preserve"> ()</v>
          </cell>
          <cell r="P36">
            <v>20</v>
          </cell>
        </row>
        <row r="37">
          <cell r="C37" t="str">
            <v>100m bb</v>
          </cell>
          <cell r="D37">
            <v>8</v>
          </cell>
          <cell r="E37">
            <v>3.472222222222222E-3</v>
          </cell>
          <cell r="F37">
            <v>2.0833333333333298E-3</v>
          </cell>
          <cell r="J37">
            <v>21</v>
          </cell>
          <cell r="M37" t="str">
            <v xml:space="preserve"> ()</v>
          </cell>
          <cell r="P37">
            <v>21</v>
          </cell>
        </row>
        <row r="38">
          <cell r="C38" t="str">
            <v>60m f</v>
          </cell>
          <cell r="D38">
            <v>1</v>
          </cell>
          <cell r="E38">
            <v>3.472222222222222E-3</v>
          </cell>
          <cell r="F38">
            <v>1.3888888888888889E-3</v>
          </cell>
          <cell r="J38">
            <v>22</v>
          </cell>
          <cell r="M38" t="str">
            <v xml:space="preserve"> ()</v>
          </cell>
          <cell r="P38">
            <v>22</v>
          </cell>
        </row>
        <row r="39">
          <cell r="C39" t="str">
            <v>400m bb</v>
          </cell>
          <cell r="D39">
            <v>8</v>
          </cell>
          <cell r="E39">
            <v>3.472222222222222E-3</v>
          </cell>
          <cell r="F39">
            <v>2.0833333333333298E-3</v>
          </cell>
          <cell r="J39">
            <v>23</v>
          </cell>
          <cell r="M39" t="str">
            <v xml:space="preserve"> ()</v>
          </cell>
          <cell r="P39">
            <v>23</v>
          </cell>
        </row>
        <row r="40">
          <cell r="C40" t="str">
            <v>4x200m</v>
          </cell>
          <cell r="D40">
            <v>4</v>
          </cell>
          <cell r="E40">
            <v>2.7777777777777779E-3</v>
          </cell>
          <cell r="F40">
            <v>3.472222222222222E-3</v>
          </cell>
          <cell r="J40">
            <v>24</v>
          </cell>
          <cell r="M40" t="str">
            <v xml:space="preserve"> ()</v>
          </cell>
          <cell r="P40">
            <v>24</v>
          </cell>
        </row>
        <row r="41">
          <cell r="C41" t="str">
            <v>60 m</v>
          </cell>
          <cell r="D41">
            <v>6</v>
          </cell>
          <cell r="E41">
            <v>2.0833333333333333E-3</v>
          </cell>
          <cell r="F41">
            <v>2.0833333333333333E-3</v>
          </cell>
          <cell r="J41">
            <v>25</v>
          </cell>
          <cell r="M41" t="str">
            <v xml:space="preserve"> ()</v>
          </cell>
          <cell r="P41">
            <v>25</v>
          </cell>
        </row>
        <row r="42">
          <cell r="C42" t="str">
            <v>2000m sp. ėj.</v>
          </cell>
          <cell r="D42">
            <v>25</v>
          </cell>
          <cell r="E42">
            <v>1.2499999999999999E-2</v>
          </cell>
          <cell r="F42">
            <v>2.0833333333333298E-3</v>
          </cell>
          <cell r="J42">
            <v>26</v>
          </cell>
          <cell r="M42" t="str">
            <v xml:space="preserve"> ()</v>
          </cell>
          <cell r="P42">
            <v>26</v>
          </cell>
        </row>
        <row r="43">
          <cell r="C43" t="str">
            <v>5km sp ėj</v>
          </cell>
          <cell r="D43">
            <v>25</v>
          </cell>
          <cell r="E43">
            <v>2.4305555555555556E-2</v>
          </cell>
          <cell r="J43">
            <v>27</v>
          </cell>
          <cell r="M43" t="str">
            <v xml:space="preserve"> ()</v>
          </cell>
          <cell r="P43">
            <v>27</v>
          </cell>
        </row>
        <row r="44">
          <cell r="C44" t="str">
            <v>10000m sp. ėj.</v>
          </cell>
          <cell r="D44">
            <v>25</v>
          </cell>
          <cell r="E44">
            <v>4.0972222222222222E-2</v>
          </cell>
          <cell r="F44">
            <v>2.0833333333333298E-3</v>
          </cell>
          <cell r="J44">
            <v>28</v>
          </cell>
          <cell r="M44" t="str">
            <v xml:space="preserve"> ()</v>
          </cell>
          <cell r="P44">
            <v>28</v>
          </cell>
        </row>
        <row r="45">
          <cell r="C45" t="str">
            <v>Varžybų atidarymas</v>
          </cell>
          <cell r="D45">
            <v>1</v>
          </cell>
          <cell r="E45">
            <v>1.0416666666666666E-2</v>
          </cell>
          <cell r="F45">
            <v>3.472222222222222E-3</v>
          </cell>
          <cell r="J45">
            <v>29</v>
          </cell>
          <cell r="M45" t="str">
            <v xml:space="preserve"> ()</v>
          </cell>
          <cell r="P45">
            <v>29</v>
          </cell>
        </row>
        <row r="46">
          <cell r="C46" t="str">
            <v>x</v>
          </cell>
          <cell r="D46">
            <v>1</v>
          </cell>
          <cell r="E46">
            <v>1.3888888888888889E-3</v>
          </cell>
          <cell r="F46">
            <v>6.9444444444444447E-4</v>
          </cell>
          <cell r="J46">
            <v>30</v>
          </cell>
          <cell r="M46" t="str">
            <v xml:space="preserve"> ()</v>
          </cell>
          <cell r="P46">
            <v>30</v>
          </cell>
        </row>
        <row r="47">
          <cell r="P47">
            <v>31</v>
          </cell>
        </row>
        <row r="48">
          <cell r="P48">
            <v>32</v>
          </cell>
        </row>
        <row r="49">
          <cell r="P49">
            <v>33</v>
          </cell>
        </row>
        <row r="50">
          <cell r="P50">
            <v>34</v>
          </cell>
        </row>
        <row r="51">
          <cell r="P51">
            <v>35</v>
          </cell>
        </row>
        <row r="52">
          <cell r="P52">
            <v>36</v>
          </cell>
        </row>
        <row r="53">
          <cell r="P53">
            <v>37</v>
          </cell>
        </row>
        <row r="54">
          <cell r="P54">
            <v>38</v>
          </cell>
        </row>
        <row r="55">
          <cell r="P55">
            <v>39</v>
          </cell>
        </row>
        <row r="56">
          <cell r="P56">
            <v>40</v>
          </cell>
        </row>
        <row r="57">
          <cell r="P57">
            <v>41</v>
          </cell>
        </row>
        <row r="58">
          <cell r="P58">
            <v>42</v>
          </cell>
        </row>
        <row r="59">
          <cell r="P59">
            <v>43</v>
          </cell>
        </row>
        <row r="60">
          <cell r="P60">
            <v>44</v>
          </cell>
        </row>
        <row r="61">
          <cell r="P61">
            <v>45</v>
          </cell>
        </row>
        <row r="62">
          <cell r="P62">
            <v>46</v>
          </cell>
        </row>
        <row r="63">
          <cell r="P63">
            <v>47</v>
          </cell>
        </row>
        <row r="64">
          <cell r="P64">
            <v>48</v>
          </cell>
        </row>
        <row r="65">
          <cell r="P65">
            <v>49</v>
          </cell>
        </row>
        <row r="66">
          <cell r="P66">
            <v>50</v>
          </cell>
        </row>
        <row r="67">
          <cell r="P67">
            <v>51</v>
          </cell>
        </row>
        <row r="68">
          <cell r="P68">
            <v>52</v>
          </cell>
        </row>
        <row r="69">
          <cell r="P69">
            <v>53</v>
          </cell>
        </row>
        <row r="70">
          <cell r="P70">
            <v>54</v>
          </cell>
        </row>
        <row r="71">
          <cell r="P71">
            <v>55</v>
          </cell>
        </row>
        <row r="72">
          <cell r="P72">
            <v>56</v>
          </cell>
        </row>
        <row r="73">
          <cell r="P73">
            <v>57</v>
          </cell>
        </row>
        <row r="74">
          <cell r="P74">
            <v>58</v>
          </cell>
        </row>
        <row r="75">
          <cell r="P75">
            <v>59</v>
          </cell>
        </row>
        <row r="76">
          <cell r="P76">
            <v>60</v>
          </cell>
        </row>
        <row r="77">
          <cell r="P77">
            <v>61</v>
          </cell>
        </row>
        <row r="78">
          <cell r="P78">
            <v>62</v>
          </cell>
        </row>
        <row r="79">
          <cell r="P79">
            <v>63</v>
          </cell>
        </row>
        <row r="80">
          <cell r="P80">
            <v>64</v>
          </cell>
        </row>
        <row r="81">
          <cell r="P81">
            <v>65</v>
          </cell>
        </row>
        <row r="82">
          <cell r="P82">
            <v>66</v>
          </cell>
        </row>
        <row r="83">
          <cell r="P83">
            <v>67</v>
          </cell>
        </row>
        <row r="84">
          <cell r="P84">
            <v>68</v>
          </cell>
        </row>
        <row r="85">
          <cell r="P85">
            <v>69</v>
          </cell>
        </row>
        <row r="86">
          <cell r="P86">
            <v>70</v>
          </cell>
        </row>
        <row r="87">
          <cell r="P87">
            <v>71</v>
          </cell>
        </row>
        <row r="88">
          <cell r="P88">
            <v>72</v>
          </cell>
        </row>
      </sheetData>
      <sheetData sheetId="16">
        <row r="9">
          <cell r="A9">
            <v>1</v>
          </cell>
          <cell r="B9" t="str">
            <v>Penktadienis</v>
          </cell>
          <cell r="C9">
            <v>39850</v>
          </cell>
          <cell r="D9">
            <v>0.54166666666666663</v>
          </cell>
          <cell r="E9">
            <v>0.54166666666666663</v>
          </cell>
          <cell r="G9">
            <v>1.7361111111111112E-2</v>
          </cell>
          <cell r="H9">
            <v>0</v>
          </cell>
          <cell r="I9">
            <v>1.7361111111111112E-2</v>
          </cell>
          <cell r="J9">
            <v>1.7361111111111112E-2</v>
          </cell>
          <cell r="K9">
            <v>1</v>
          </cell>
          <cell r="L9">
            <v>0.3888888888888889</v>
          </cell>
          <cell r="M9">
            <v>36</v>
          </cell>
          <cell r="N9">
            <v>14</v>
          </cell>
          <cell r="P9">
            <v>14</v>
          </cell>
          <cell r="Q9" t="str">
            <v>m</v>
          </cell>
          <cell r="R9" t="str">
            <v>Jaunės</v>
          </cell>
          <cell r="S9" t="str">
            <v>3km sp ėj</v>
          </cell>
          <cell r="U9" t="str">
            <v>m3km sp ėj</v>
          </cell>
          <cell r="V9" t="str">
            <v>3km sp ėj Jaunės</v>
          </cell>
          <cell r="W9" t="str">
            <v>3km sp ėj  Jaunės</v>
          </cell>
          <cell r="Y9" t="str">
            <v/>
          </cell>
          <cell r="AA9" t="str">
            <v/>
          </cell>
          <cell r="AB9" t="str">
            <v/>
          </cell>
          <cell r="AC9" t="str">
            <v/>
          </cell>
          <cell r="AE9" t="str">
            <v/>
          </cell>
          <cell r="AG9" t="str">
            <v/>
          </cell>
          <cell r="AH9" t="str">
            <v/>
          </cell>
          <cell r="AI9" t="str">
            <v/>
          </cell>
          <cell r="AK9" t="str">
            <v/>
          </cell>
          <cell r="AM9" t="str">
            <v/>
          </cell>
          <cell r="AN9" t="str">
            <v/>
          </cell>
          <cell r="AO9" t="str">
            <v/>
          </cell>
          <cell r="AT9" t="str">
            <v>3m3km sp ėj</v>
          </cell>
          <cell r="AU9" t="str">
            <v>3m</v>
          </cell>
          <cell r="AV9">
            <v>3</v>
          </cell>
          <cell r="AW9" t="str">
            <v/>
          </cell>
          <cell r="AX9" t="str">
            <v/>
          </cell>
          <cell r="AZ9" t="str">
            <v/>
          </cell>
          <cell r="BA9" t="str">
            <v/>
          </cell>
          <cell r="BC9" t="str">
            <v/>
          </cell>
          <cell r="BD9" t="str">
            <v/>
          </cell>
        </row>
        <row r="10">
          <cell r="A10">
            <v>2</v>
          </cell>
          <cell r="B10" t="str">
            <v>Penktadienis</v>
          </cell>
          <cell r="C10">
            <v>39850</v>
          </cell>
          <cell r="D10">
            <v>0.55902777777777779</v>
          </cell>
          <cell r="E10">
            <v>0.55902777777777779</v>
          </cell>
          <cell r="F10">
            <v>6.9444444444444441E-3</v>
          </cell>
          <cell r="G10">
            <v>2.4305555555555556E-2</v>
          </cell>
          <cell r="H10">
            <v>0</v>
          </cell>
          <cell r="I10">
            <v>2.4305555555555556E-2</v>
          </cell>
          <cell r="J10">
            <v>2.4305555555555556E-2</v>
          </cell>
          <cell r="K10">
            <v>1</v>
          </cell>
          <cell r="L10">
            <v>0.4</v>
          </cell>
          <cell r="M10">
            <v>25</v>
          </cell>
          <cell r="N10">
            <v>10</v>
          </cell>
          <cell r="P10">
            <v>10</v>
          </cell>
          <cell r="Q10" t="str">
            <v>v</v>
          </cell>
          <cell r="R10" t="str">
            <v>Jauniai</v>
          </cell>
          <cell r="S10" t="str">
            <v>5km sp ėj</v>
          </cell>
          <cell r="U10" t="str">
            <v>v5km sp ėj</v>
          </cell>
          <cell r="V10" t="str">
            <v>5km sp ėj Jauniai</v>
          </cell>
          <cell r="W10" t="str">
            <v>5km sp ėj  Jauniai</v>
          </cell>
          <cell r="Y10" t="str">
            <v/>
          </cell>
          <cell r="AA10" t="str">
            <v/>
          </cell>
          <cell r="AB10" t="str">
            <v/>
          </cell>
          <cell r="AC10" t="str">
            <v/>
          </cell>
          <cell r="AE10" t="str">
            <v/>
          </cell>
          <cell r="AG10" t="str">
            <v/>
          </cell>
          <cell r="AH10" t="str">
            <v/>
          </cell>
          <cell r="AI10" t="str">
            <v/>
          </cell>
          <cell r="AK10" t="str">
            <v/>
          </cell>
          <cell r="AM10" t="str">
            <v/>
          </cell>
          <cell r="AN10" t="str">
            <v/>
          </cell>
          <cell r="AO10" t="str">
            <v/>
          </cell>
          <cell r="AT10" t="str">
            <v>3v5km sp ėj</v>
          </cell>
          <cell r="AU10" t="str">
            <v>3v</v>
          </cell>
          <cell r="AV10">
            <v>3</v>
          </cell>
          <cell r="AW10" t="str">
            <v/>
          </cell>
          <cell r="AX10" t="str">
            <v/>
          </cell>
          <cell r="AZ10" t="str">
            <v/>
          </cell>
          <cell r="BA10" t="str">
            <v/>
          </cell>
          <cell r="BC10" t="str">
            <v/>
          </cell>
          <cell r="BD10" t="str">
            <v/>
          </cell>
        </row>
        <row r="11">
          <cell r="A11">
            <v>3</v>
          </cell>
          <cell r="B11" t="str">
            <v>Penktadienis</v>
          </cell>
          <cell r="C11">
            <v>39850</v>
          </cell>
          <cell r="D11">
            <v>0.59027777777777779</v>
          </cell>
          <cell r="E11">
            <v>0.59027777777777779</v>
          </cell>
          <cell r="F11">
            <v>6.9444444444444441E-3</v>
          </cell>
          <cell r="G11">
            <v>3.472222222222222E-3</v>
          </cell>
          <cell r="H11">
            <v>3.472222222222222E-3</v>
          </cell>
          <cell r="I11">
            <v>0</v>
          </cell>
          <cell r="J11">
            <v>1.0416666666666666E-2</v>
          </cell>
          <cell r="K11">
            <v>0</v>
          </cell>
          <cell r="L11">
            <v>0</v>
          </cell>
          <cell r="M11">
            <v>1</v>
          </cell>
          <cell r="N11">
            <v>0</v>
          </cell>
          <cell r="P11">
            <v>0</v>
          </cell>
          <cell r="R11" t="str">
            <v/>
          </cell>
          <cell r="S11" t="str">
            <v>Varžybų atidarymas</v>
          </cell>
          <cell r="U11" t="str">
            <v>Varžybų atidarymas</v>
          </cell>
          <cell r="V11" t="str">
            <v xml:space="preserve">Varžybų atidarymas  </v>
          </cell>
          <cell r="W11" t="str">
            <v xml:space="preserve">Varžybų atidarymas   </v>
          </cell>
          <cell r="Y11" t="str">
            <v/>
          </cell>
          <cell r="AA11" t="str">
            <v/>
          </cell>
          <cell r="AB11" t="str">
            <v/>
          </cell>
          <cell r="AC11" t="str">
            <v/>
          </cell>
          <cell r="AE11" t="str">
            <v/>
          </cell>
          <cell r="AG11" t="str">
            <v/>
          </cell>
          <cell r="AH11" t="str">
            <v/>
          </cell>
          <cell r="AI11" t="str">
            <v/>
          </cell>
          <cell r="AK11" t="str">
            <v/>
          </cell>
          <cell r="AM11" t="str">
            <v/>
          </cell>
          <cell r="AN11" t="str">
            <v/>
          </cell>
          <cell r="AO11" t="str">
            <v/>
          </cell>
          <cell r="AT11" t="str">
            <v>3Varžybų atidarymas</v>
          </cell>
          <cell r="AU11" t="str">
            <v>3</v>
          </cell>
          <cell r="AV11">
            <v>3</v>
          </cell>
          <cell r="AW11" t="str">
            <v/>
          </cell>
          <cell r="AX11" t="str">
            <v/>
          </cell>
          <cell r="AZ11" t="str">
            <v/>
          </cell>
          <cell r="BA11" t="str">
            <v/>
          </cell>
          <cell r="BC11" t="str">
            <v/>
          </cell>
          <cell r="BD11" t="str">
            <v/>
          </cell>
        </row>
        <row r="12">
          <cell r="A12">
            <v>4</v>
          </cell>
          <cell r="B12" t="str">
            <v>Penktadienis</v>
          </cell>
          <cell r="C12">
            <v>39850</v>
          </cell>
          <cell r="D12">
            <v>0.60416666666666663</v>
          </cell>
          <cell r="E12">
            <v>0.60416666666666663</v>
          </cell>
          <cell r="F12">
            <v>2.0833333333333333E-3</v>
          </cell>
          <cell r="G12">
            <v>2.0833333333333333E-3</v>
          </cell>
          <cell r="H12">
            <v>2.0833333333333333E-3</v>
          </cell>
          <cell r="I12">
            <v>0</v>
          </cell>
          <cell r="J12">
            <v>2.0833333333333333E-3</v>
          </cell>
          <cell r="K12">
            <v>0</v>
          </cell>
          <cell r="L12">
            <v>0</v>
          </cell>
          <cell r="M12">
            <v>6</v>
          </cell>
          <cell r="N12">
            <v>0</v>
          </cell>
          <cell r="P12">
            <v>0</v>
          </cell>
          <cell r="Q12" t="str">
            <v>v</v>
          </cell>
          <cell r="R12" t="str">
            <v>Jauniai</v>
          </cell>
          <cell r="S12" t="str">
            <v>60 m</v>
          </cell>
          <cell r="T12" t="str">
            <v>(7-kovė)</v>
          </cell>
          <cell r="U12" t="str">
            <v>v60 m</v>
          </cell>
          <cell r="V12" t="str">
            <v>60 m Jauniai</v>
          </cell>
          <cell r="W12" t="str">
            <v>60 m (7-kovė) Jauniai</v>
          </cell>
          <cell r="Y12" t="str">
            <v/>
          </cell>
          <cell r="AA12" t="str">
            <v/>
          </cell>
          <cell r="AB12" t="str">
            <v/>
          </cell>
          <cell r="AC12" t="str">
            <v/>
          </cell>
          <cell r="AD12" t="str">
            <v>m</v>
          </cell>
          <cell r="AE12" t="str">
            <v>Jaunės</v>
          </cell>
          <cell r="AF12" t="str">
            <v>aukštis</v>
          </cell>
          <cell r="AG12" t="str">
            <v>maukštis</v>
          </cell>
          <cell r="AH12" t="str">
            <v>Šuolis į aukštį</v>
          </cell>
          <cell r="AI12" t="str">
            <v>Šuolis į aukštį Jaunės</v>
          </cell>
          <cell r="AJ12" t="str">
            <v>m</v>
          </cell>
          <cell r="AK12" t="str">
            <v>Jaunės</v>
          </cell>
          <cell r="AL12" t="str">
            <v>rut</v>
          </cell>
          <cell r="AM12" t="str">
            <v>mrut</v>
          </cell>
          <cell r="AN12" t="str">
            <v>Rutulio stūmimas</v>
          </cell>
          <cell r="AO12" t="str">
            <v>Rutulio stūmimas Jaunės</v>
          </cell>
          <cell r="AT12" t="str">
            <v>3v60 m</v>
          </cell>
          <cell r="AU12" t="str">
            <v>3v</v>
          </cell>
          <cell r="AV12">
            <v>3</v>
          </cell>
          <cell r="AW12" t="str">
            <v/>
          </cell>
          <cell r="AX12" t="str">
            <v/>
          </cell>
          <cell r="AZ12" t="str">
            <v>3maukštis</v>
          </cell>
          <cell r="BA12" t="str">
            <v>3m</v>
          </cell>
          <cell r="BB12">
            <v>3</v>
          </cell>
          <cell r="BC12" t="str">
            <v>3mrut</v>
          </cell>
          <cell r="BD12" t="str">
            <v>3m</v>
          </cell>
          <cell r="BE12">
            <v>3</v>
          </cell>
        </row>
        <row r="13">
          <cell r="A13">
            <v>5</v>
          </cell>
          <cell r="B13" t="str">
            <v>Penktadienis</v>
          </cell>
          <cell r="C13">
            <v>39850</v>
          </cell>
          <cell r="D13">
            <v>0.61458333333333337</v>
          </cell>
          <cell r="E13">
            <v>0.61041666666666661</v>
          </cell>
          <cell r="F13">
            <v>1.2499999999999999E-2</v>
          </cell>
          <cell r="G13">
            <v>6.9444444444444447E-4</v>
          </cell>
          <cell r="H13">
            <v>6.9444444444444447E-4</v>
          </cell>
          <cell r="I13">
            <v>0</v>
          </cell>
          <cell r="J13">
            <v>1.3888888888888889E-3</v>
          </cell>
          <cell r="K13">
            <v>0</v>
          </cell>
          <cell r="L13">
            <v>0</v>
          </cell>
          <cell r="M13">
            <v>1</v>
          </cell>
          <cell r="N13">
            <v>0</v>
          </cell>
          <cell r="P13">
            <v>0</v>
          </cell>
          <cell r="R13" t="str">
            <v/>
          </cell>
          <cell r="S13" t="str">
            <v>x</v>
          </cell>
          <cell r="U13" t="str">
            <v>x</v>
          </cell>
          <cell r="V13" t="str">
            <v xml:space="preserve">x  </v>
          </cell>
          <cell r="W13" t="str">
            <v xml:space="preserve">x   </v>
          </cell>
          <cell r="Y13" t="str">
            <v/>
          </cell>
          <cell r="AA13" t="str">
            <v/>
          </cell>
          <cell r="AB13" t="str">
            <v/>
          </cell>
          <cell r="AC13" t="str">
            <v/>
          </cell>
          <cell r="AD13" t="str">
            <v>m</v>
          </cell>
          <cell r="AE13" t="str">
            <v>Jaunės</v>
          </cell>
          <cell r="AF13" t="str">
            <v>kartis</v>
          </cell>
          <cell r="AG13" t="str">
            <v>mkartis</v>
          </cell>
          <cell r="AH13" t="str">
            <v>Šuolis su kartimi</v>
          </cell>
          <cell r="AI13" t="str">
            <v>Šuolis su kartimi Jaunės</v>
          </cell>
          <cell r="AK13" t="str">
            <v/>
          </cell>
          <cell r="AM13" t="str">
            <v/>
          </cell>
          <cell r="AN13" t="str">
            <v/>
          </cell>
          <cell r="AO13" t="str">
            <v/>
          </cell>
          <cell r="AT13" t="str">
            <v>3x</v>
          </cell>
          <cell r="AU13" t="str">
            <v>3</v>
          </cell>
          <cell r="AV13">
            <v>3</v>
          </cell>
          <cell r="AW13" t="str">
            <v/>
          </cell>
          <cell r="AX13" t="str">
            <v/>
          </cell>
          <cell r="AZ13" t="str">
            <v>3mkartis</v>
          </cell>
          <cell r="BA13" t="str">
            <v>3m</v>
          </cell>
          <cell r="BB13">
            <v>3</v>
          </cell>
          <cell r="BC13" t="str">
            <v/>
          </cell>
          <cell r="BD13" t="str">
            <v/>
          </cell>
        </row>
        <row r="14">
          <cell r="A14">
            <v>6</v>
          </cell>
          <cell r="B14" t="str">
            <v>Penktadienis</v>
          </cell>
          <cell r="C14">
            <v>39850</v>
          </cell>
          <cell r="D14">
            <v>0.62847222222222221</v>
          </cell>
          <cell r="E14">
            <v>0.62430555555555545</v>
          </cell>
          <cell r="G14">
            <v>1.2499999999999999E-2</v>
          </cell>
          <cell r="H14">
            <v>2.0833333333333333E-3</v>
          </cell>
          <cell r="I14">
            <v>1.0416666666666666E-2</v>
          </cell>
          <cell r="J14">
            <v>2.0833333333333333E-3</v>
          </cell>
          <cell r="K14">
            <v>5</v>
          </cell>
          <cell r="L14">
            <v>4.166666666666667</v>
          </cell>
          <cell r="M14">
            <v>6</v>
          </cell>
          <cell r="N14">
            <v>25</v>
          </cell>
          <cell r="P14">
            <v>25</v>
          </cell>
          <cell r="Q14" t="str">
            <v>m</v>
          </cell>
          <cell r="R14" t="str">
            <v>Jaunės</v>
          </cell>
          <cell r="S14" t="str">
            <v>60m</v>
          </cell>
          <cell r="T14" t="str">
            <v>paruošiamieji bėgimai</v>
          </cell>
          <cell r="U14" t="str">
            <v>m60m</v>
          </cell>
          <cell r="V14" t="str">
            <v>60m Jaunės</v>
          </cell>
          <cell r="W14" t="str">
            <v>60m paruošiamieji bėgimai Jaunės</v>
          </cell>
          <cell r="X14" t="str">
            <v>v</v>
          </cell>
          <cell r="Y14" t="str">
            <v>Jauniai</v>
          </cell>
          <cell r="Z14" t="str">
            <v>tolis(7k)</v>
          </cell>
          <cell r="AA14" t="str">
            <v>vtolis(7k)</v>
          </cell>
          <cell r="AB14" t="str">
            <v>Šuolis į tolį (7-kovė)</v>
          </cell>
          <cell r="AC14" t="str">
            <v>Šuolis į tolį (7-kovė) Jauniai</v>
          </cell>
          <cell r="AE14" t="str">
            <v/>
          </cell>
          <cell r="AG14" t="str">
            <v/>
          </cell>
          <cell r="AH14" t="str">
            <v/>
          </cell>
          <cell r="AI14" t="str">
            <v/>
          </cell>
          <cell r="AK14" t="str">
            <v/>
          </cell>
          <cell r="AM14" t="str">
            <v/>
          </cell>
          <cell r="AN14" t="str">
            <v/>
          </cell>
          <cell r="AO14" t="str">
            <v/>
          </cell>
          <cell r="AT14" t="str">
            <v>3m60m</v>
          </cell>
          <cell r="AU14" t="str">
            <v>3m</v>
          </cell>
          <cell r="AV14">
            <v>3</v>
          </cell>
          <cell r="AW14" t="str">
            <v>3vtolis(7k)</v>
          </cell>
          <cell r="AX14" t="str">
            <v>3v</v>
          </cell>
          <cell r="AY14">
            <v>3</v>
          </cell>
          <cell r="AZ14" t="str">
            <v/>
          </cell>
          <cell r="BA14" t="str">
            <v/>
          </cell>
          <cell r="BC14" t="str">
            <v/>
          </cell>
          <cell r="BD14" t="str">
            <v/>
          </cell>
        </row>
        <row r="15">
          <cell r="A15">
            <v>7</v>
          </cell>
          <cell r="B15" t="str">
            <v>Penktadienis</v>
          </cell>
          <cell r="C15">
            <v>39850</v>
          </cell>
          <cell r="D15">
            <v>0.64583333333333337</v>
          </cell>
          <cell r="E15">
            <v>0.63888888888888873</v>
          </cell>
          <cell r="G15">
            <v>1.6666666666666666E-2</v>
          </cell>
          <cell r="H15">
            <v>2.0833333333333333E-3</v>
          </cell>
          <cell r="I15">
            <v>1.4583333333333334E-2</v>
          </cell>
          <cell r="J15">
            <v>2.0833333333333333E-3</v>
          </cell>
          <cell r="K15">
            <v>7</v>
          </cell>
          <cell r="L15">
            <v>6.833333333333333</v>
          </cell>
          <cell r="M15">
            <v>6</v>
          </cell>
          <cell r="N15">
            <v>41</v>
          </cell>
          <cell r="P15">
            <v>41</v>
          </cell>
          <cell r="Q15" t="str">
            <v>v</v>
          </cell>
          <cell r="R15" t="str">
            <v>Jauniai</v>
          </cell>
          <cell r="S15" t="str">
            <v>60m</v>
          </cell>
          <cell r="T15" t="str">
            <v>paruošiamieji bėgimai</v>
          </cell>
          <cell r="U15" t="str">
            <v>v60m</v>
          </cell>
          <cell r="V15" t="str">
            <v>60m Jauniai</v>
          </cell>
          <cell r="W15" t="str">
            <v>60m paruošiamieji bėgimai Jauniai</v>
          </cell>
          <cell r="Y15" t="str">
            <v/>
          </cell>
          <cell r="AA15" t="str">
            <v/>
          </cell>
          <cell r="AB15" t="str">
            <v/>
          </cell>
          <cell r="AC15" t="str">
            <v/>
          </cell>
          <cell r="AE15" t="str">
            <v/>
          </cell>
          <cell r="AG15" t="str">
            <v/>
          </cell>
          <cell r="AH15" t="str">
            <v/>
          </cell>
          <cell r="AI15" t="str">
            <v/>
          </cell>
          <cell r="AK15" t="str">
            <v/>
          </cell>
          <cell r="AM15" t="str">
            <v/>
          </cell>
          <cell r="AN15" t="str">
            <v/>
          </cell>
          <cell r="AO15" t="str">
            <v/>
          </cell>
          <cell r="AT15" t="str">
            <v>3v60m</v>
          </cell>
          <cell r="AU15" t="str">
            <v>3v</v>
          </cell>
          <cell r="AV15">
            <v>3</v>
          </cell>
          <cell r="AW15" t="str">
            <v/>
          </cell>
          <cell r="AX15" t="str">
            <v/>
          </cell>
          <cell r="AZ15" t="str">
            <v/>
          </cell>
          <cell r="BA15" t="str">
            <v/>
          </cell>
          <cell r="BC15" t="str">
            <v/>
          </cell>
          <cell r="BD15" t="str">
            <v/>
          </cell>
        </row>
        <row r="16">
          <cell r="A16">
            <v>8</v>
          </cell>
          <cell r="B16" t="str">
            <v>Penktadienis</v>
          </cell>
          <cell r="C16">
            <v>39850</v>
          </cell>
          <cell r="D16">
            <v>0.65972222222222221</v>
          </cell>
          <cell r="E16">
            <v>0.65763888888888877</v>
          </cell>
          <cell r="G16">
            <v>6.9444444444444447E-4</v>
          </cell>
          <cell r="H16">
            <v>6.9444444444444447E-4</v>
          </cell>
          <cell r="I16">
            <v>0</v>
          </cell>
          <cell r="J16">
            <v>1.3888888888888889E-3</v>
          </cell>
          <cell r="K16">
            <v>0</v>
          </cell>
          <cell r="L16">
            <v>0</v>
          </cell>
          <cell r="M16">
            <v>1</v>
          </cell>
          <cell r="N16">
            <v>0</v>
          </cell>
          <cell r="P16">
            <v>0</v>
          </cell>
          <cell r="R16" t="str">
            <v/>
          </cell>
          <cell r="S16" t="str">
            <v>x</v>
          </cell>
          <cell r="U16" t="str">
            <v>x</v>
          </cell>
          <cell r="V16" t="str">
            <v xml:space="preserve">x  </v>
          </cell>
          <cell r="W16" t="str">
            <v xml:space="preserve">x   </v>
          </cell>
          <cell r="Y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>v</v>
          </cell>
          <cell r="AE16" t="str">
            <v>Jauniai</v>
          </cell>
          <cell r="AF16" t="str">
            <v>aukštis</v>
          </cell>
          <cell r="AG16" t="str">
            <v>vaukštis</v>
          </cell>
          <cell r="AH16" t="str">
            <v>Šuolis į aukštį</v>
          </cell>
          <cell r="AI16" t="str">
            <v>Šuolis į aukštį Jauniai</v>
          </cell>
          <cell r="AK16" t="str">
            <v/>
          </cell>
          <cell r="AM16" t="str">
            <v/>
          </cell>
          <cell r="AN16" t="str">
            <v/>
          </cell>
          <cell r="AO16" t="str">
            <v/>
          </cell>
          <cell r="AT16" t="str">
            <v>3x</v>
          </cell>
          <cell r="AU16" t="str">
            <v>3</v>
          </cell>
          <cell r="AV16">
            <v>3</v>
          </cell>
          <cell r="AW16" t="str">
            <v/>
          </cell>
          <cell r="AX16" t="str">
            <v/>
          </cell>
          <cell r="AZ16" t="str">
            <v>3vaukštis</v>
          </cell>
          <cell r="BA16" t="str">
            <v>3v</v>
          </cell>
          <cell r="BB16">
            <v>3</v>
          </cell>
          <cell r="BC16" t="str">
            <v/>
          </cell>
          <cell r="BD16" t="str">
            <v/>
          </cell>
        </row>
        <row r="17">
          <cell r="A17">
            <v>9</v>
          </cell>
          <cell r="B17" t="str">
            <v>Penktadienis</v>
          </cell>
          <cell r="C17">
            <v>39850</v>
          </cell>
          <cell r="D17">
            <v>0.66666666666666663</v>
          </cell>
          <cell r="E17">
            <v>0.65902777777777766</v>
          </cell>
          <cell r="F17">
            <v>1.3888888888888889E-3</v>
          </cell>
          <cell r="G17">
            <v>1.0416666666666663E-2</v>
          </cell>
          <cell r="H17">
            <v>2.0833333333333298E-3</v>
          </cell>
          <cell r="I17">
            <v>8.3333333333333332E-3</v>
          </cell>
          <cell r="J17">
            <v>2.7777777777777779E-3</v>
          </cell>
          <cell r="K17">
            <v>3</v>
          </cell>
          <cell r="L17">
            <v>2.75</v>
          </cell>
          <cell r="M17">
            <v>8</v>
          </cell>
          <cell r="N17">
            <v>22</v>
          </cell>
          <cell r="P17">
            <v>22</v>
          </cell>
          <cell r="Q17" t="str">
            <v>m</v>
          </cell>
          <cell r="R17" t="str">
            <v>Jaunės</v>
          </cell>
          <cell r="S17" t="str">
            <v>600m</v>
          </cell>
          <cell r="U17" t="str">
            <v>m600m</v>
          </cell>
          <cell r="V17" t="str">
            <v>600m Jaunės</v>
          </cell>
          <cell r="W17" t="str">
            <v>600m  Jaunės</v>
          </cell>
          <cell r="Y17" t="str">
            <v/>
          </cell>
          <cell r="AA17" t="str">
            <v/>
          </cell>
          <cell r="AB17" t="str">
            <v/>
          </cell>
          <cell r="AC17" t="str">
            <v/>
          </cell>
          <cell r="AE17" t="str">
            <v/>
          </cell>
          <cell r="AG17" t="str">
            <v/>
          </cell>
          <cell r="AH17" t="str">
            <v/>
          </cell>
          <cell r="AI17" t="str">
            <v/>
          </cell>
          <cell r="AK17" t="str">
            <v/>
          </cell>
          <cell r="AM17" t="str">
            <v/>
          </cell>
          <cell r="AN17" t="str">
            <v/>
          </cell>
          <cell r="AO17" t="str">
            <v/>
          </cell>
          <cell r="AT17" t="str">
            <v>3m600m</v>
          </cell>
          <cell r="AU17" t="str">
            <v>3m</v>
          </cell>
          <cell r="AV17">
            <v>3</v>
          </cell>
          <cell r="AW17" t="str">
            <v/>
          </cell>
          <cell r="AX17" t="str">
            <v/>
          </cell>
          <cell r="AZ17" t="str">
            <v/>
          </cell>
          <cell r="BA17" t="str">
            <v/>
          </cell>
          <cell r="BC17" t="str">
            <v/>
          </cell>
          <cell r="BD17" t="str">
            <v/>
          </cell>
        </row>
        <row r="18">
          <cell r="A18">
            <v>10</v>
          </cell>
          <cell r="B18" t="str">
            <v>Penktadienis</v>
          </cell>
          <cell r="C18">
            <v>39850</v>
          </cell>
          <cell r="D18">
            <v>0.68055555555555547</v>
          </cell>
          <cell r="E18">
            <v>0.6729166666666665</v>
          </cell>
          <cell r="G18">
            <v>1.5972222222222221E-2</v>
          </cell>
          <cell r="H18">
            <v>2.0833333333333298E-3</v>
          </cell>
          <cell r="I18">
            <v>1.388888888888889E-2</v>
          </cell>
          <cell r="J18">
            <v>2.7777777777777779E-3</v>
          </cell>
          <cell r="K18">
            <v>5</v>
          </cell>
          <cell r="L18">
            <v>4.375</v>
          </cell>
          <cell r="M18">
            <v>8</v>
          </cell>
          <cell r="N18">
            <v>35</v>
          </cell>
          <cell r="P18">
            <v>35</v>
          </cell>
          <cell r="Q18" t="str">
            <v>v</v>
          </cell>
          <cell r="R18" t="str">
            <v>Jauniai</v>
          </cell>
          <cell r="S18" t="str">
            <v>600m</v>
          </cell>
          <cell r="U18" t="str">
            <v>v600m</v>
          </cell>
          <cell r="V18" t="str">
            <v>600m Jauniai</v>
          </cell>
          <cell r="W18" t="str">
            <v>600m  Jauniai</v>
          </cell>
          <cell r="X18" t="str">
            <v>m</v>
          </cell>
          <cell r="Y18" t="str">
            <v>Jaunės</v>
          </cell>
          <cell r="Z18" t="str">
            <v>tolis</v>
          </cell>
          <cell r="AA18" t="str">
            <v>mtolis</v>
          </cell>
          <cell r="AB18" t="str">
            <v>Šuolis į tolį</v>
          </cell>
          <cell r="AC18" t="str">
            <v>Šuolis į tolį Jaunės</v>
          </cell>
          <cell r="AE18" t="str">
            <v/>
          </cell>
          <cell r="AG18" t="str">
            <v/>
          </cell>
          <cell r="AH18" t="str">
            <v/>
          </cell>
          <cell r="AI18" t="str">
            <v/>
          </cell>
          <cell r="AK18" t="str">
            <v/>
          </cell>
          <cell r="AM18" t="str">
            <v/>
          </cell>
          <cell r="AN18" t="str">
            <v/>
          </cell>
          <cell r="AO18" t="str">
            <v/>
          </cell>
          <cell r="AT18" t="str">
            <v>3v600m</v>
          </cell>
          <cell r="AU18" t="str">
            <v>3v</v>
          </cell>
          <cell r="AV18">
            <v>3</v>
          </cell>
          <cell r="AW18" t="str">
            <v>3mtolis</v>
          </cell>
          <cell r="AX18" t="str">
            <v>3m</v>
          </cell>
          <cell r="AY18">
            <v>3</v>
          </cell>
          <cell r="AZ18" t="str">
            <v/>
          </cell>
          <cell r="BA18" t="str">
            <v/>
          </cell>
          <cell r="BC18" t="str">
            <v/>
          </cell>
          <cell r="BD18" t="str">
            <v/>
          </cell>
        </row>
        <row r="19">
          <cell r="A19">
            <v>11</v>
          </cell>
          <cell r="B19" t="str">
            <v>Penktadienis</v>
          </cell>
          <cell r="C19">
            <v>39850</v>
          </cell>
          <cell r="D19">
            <v>0.6875</v>
          </cell>
          <cell r="E19">
            <v>0.69097222222222199</v>
          </cell>
          <cell r="G19">
            <v>6.9444444444444447E-4</v>
          </cell>
          <cell r="H19">
            <v>6.9444444444444447E-4</v>
          </cell>
          <cell r="I19">
            <v>0</v>
          </cell>
          <cell r="J19">
            <v>1.3888888888888889E-3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P19">
            <v>0</v>
          </cell>
          <cell r="R19" t="str">
            <v/>
          </cell>
          <cell r="S19" t="str">
            <v>x</v>
          </cell>
          <cell r="U19" t="str">
            <v>x</v>
          </cell>
          <cell r="V19" t="str">
            <v xml:space="preserve">x  </v>
          </cell>
          <cell r="W19" t="str">
            <v xml:space="preserve">x   </v>
          </cell>
          <cell r="Y19" t="str">
            <v/>
          </cell>
          <cell r="AA19" t="str">
            <v/>
          </cell>
          <cell r="AB19" t="str">
            <v/>
          </cell>
          <cell r="AC19" t="str">
            <v/>
          </cell>
          <cell r="AE19" t="str">
            <v/>
          </cell>
          <cell r="AG19" t="str">
            <v/>
          </cell>
          <cell r="AH19" t="str">
            <v/>
          </cell>
          <cell r="AI19" t="str">
            <v/>
          </cell>
          <cell r="AJ19" t="str">
            <v>v</v>
          </cell>
          <cell r="AK19" t="str">
            <v>Jauniai</v>
          </cell>
          <cell r="AL19" t="str">
            <v>rut(7k)</v>
          </cell>
          <cell r="AM19" t="str">
            <v>vrut(7k)</v>
          </cell>
          <cell r="AN19" t="str">
            <v>Rutulio (5kg) stūmimas (7-kovė)</v>
          </cell>
          <cell r="AO19" t="str">
            <v>Rutulio (5kg) stūmimas (7-kovė) Jauniai</v>
          </cell>
          <cell r="AT19" t="str">
            <v>3x</v>
          </cell>
          <cell r="AU19" t="str">
            <v>3</v>
          </cell>
          <cell r="AV19">
            <v>3</v>
          </cell>
          <cell r="AW19" t="str">
            <v/>
          </cell>
          <cell r="AX19" t="str">
            <v/>
          </cell>
          <cell r="AZ19" t="str">
            <v/>
          </cell>
          <cell r="BA19" t="str">
            <v/>
          </cell>
          <cell r="BC19" t="str">
            <v>3vrut(7k)</v>
          </cell>
          <cell r="BD19" t="str">
            <v>3v</v>
          </cell>
          <cell r="BE19">
            <v>3</v>
          </cell>
        </row>
        <row r="20">
          <cell r="A20">
            <v>12</v>
          </cell>
          <cell r="B20" t="str">
            <v>Penktadienis</v>
          </cell>
          <cell r="C20">
            <v>39850</v>
          </cell>
          <cell r="D20">
            <v>0.70138888888888884</v>
          </cell>
          <cell r="E20">
            <v>0.69236111111111087</v>
          </cell>
          <cell r="G20">
            <v>1.3888888888888889E-3</v>
          </cell>
          <cell r="H20">
            <v>1.3888888888888889E-3</v>
          </cell>
          <cell r="I20">
            <v>0</v>
          </cell>
          <cell r="J20">
            <v>3.472222222222222E-3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P20">
            <v>0</v>
          </cell>
          <cell r="Q20" t="str">
            <v>m</v>
          </cell>
          <cell r="R20" t="str">
            <v>Jaunės</v>
          </cell>
          <cell r="S20" t="str">
            <v>60m f</v>
          </cell>
          <cell r="T20" t="str">
            <v>Finalinis B bėgimas</v>
          </cell>
          <cell r="U20" t="str">
            <v>m60m f</v>
          </cell>
          <cell r="V20" t="str">
            <v>60m f Jaunės</v>
          </cell>
          <cell r="W20" t="str">
            <v>60m f Finalinis B bėgimas Jaunės</v>
          </cell>
          <cell r="Y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>v</v>
          </cell>
          <cell r="AE20" t="str">
            <v>Jauniai</v>
          </cell>
          <cell r="AF20" t="str">
            <v>kartis</v>
          </cell>
          <cell r="AG20" t="str">
            <v>vkartis</v>
          </cell>
          <cell r="AH20" t="str">
            <v>Šuolis su kartimi</v>
          </cell>
          <cell r="AI20" t="str">
            <v>Šuolis su kartimi Jauniai</v>
          </cell>
          <cell r="AK20" t="str">
            <v/>
          </cell>
          <cell r="AM20" t="str">
            <v/>
          </cell>
          <cell r="AN20" t="str">
            <v/>
          </cell>
          <cell r="AO20" t="str">
            <v/>
          </cell>
          <cell r="AT20" t="str">
            <v>3m60m f</v>
          </cell>
          <cell r="AU20" t="str">
            <v>3m</v>
          </cell>
          <cell r="AV20">
            <v>3</v>
          </cell>
          <cell r="AW20" t="str">
            <v/>
          </cell>
          <cell r="AX20" t="str">
            <v/>
          </cell>
          <cell r="AZ20" t="str">
            <v>3vkartis</v>
          </cell>
          <cell r="BA20" t="str">
            <v>3v</v>
          </cell>
          <cell r="BB20">
            <v>3</v>
          </cell>
          <cell r="BC20" t="str">
            <v/>
          </cell>
          <cell r="BD20" t="str">
            <v/>
          </cell>
        </row>
        <row r="21">
          <cell r="A21">
            <v>13</v>
          </cell>
          <cell r="B21" t="str">
            <v>Penktadienis</v>
          </cell>
          <cell r="C21">
            <v>39850</v>
          </cell>
          <cell r="D21">
            <v>0.70486111111111116</v>
          </cell>
          <cell r="E21">
            <v>0.69513888888888864</v>
          </cell>
          <cell r="G21">
            <v>1.3888888888888889E-3</v>
          </cell>
          <cell r="H21">
            <v>1.3888888888888889E-3</v>
          </cell>
          <cell r="I21">
            <v>0</v>
          </cell>
          <cell r="J21">
            <v>3.472222222222222E-3</v>
          </cell>
          <cell r="K21">
            <v>0</v>
          </cell>
          <cell r="L21">
            <v>0</v>
          </cell>
          <cell r="M21">
            <v>1</v>
          </cell>
          <cell r="N21">
            <v>0</v>
          </cell>
          <cell r="P21">
            <v>0</v>
          </cell>
          <cell r="Q21" t="str">
            <v>m</v>
          </cell>
          <cell r="R21" t="str">
            <v>Jaunės</v>
          </cell>
          <cell r="S21" t="str">
            <v>60m f</v>
          </cell>
          <cell r="T21" t="str">
            <v>Finalinis A bėgimas</v>
          </cell>
          <cell r="U21" t="str">
            <v>m60m f</v>
          </cell>
          <cell r="V21" t="str">
            <v>60m f Jaunės</v>
          </cell>
          <cell r="W21" t="str">
            <v>60m f Finalinis A bėgimas Jaunės</v>
          </cell>
          <cell r="Y21" t="str">
            <v/>
          </cell>
          <cell r="AA21" t="str">
            <v/>
          </cell>
          <cell r="AB21" t="str">
            <v/>
          </cell>
          <cell r="AC21" t="str">
            <v/>
          </cell>
          <cell r="AE21" t="str">
            <v/>
          </cell>
          <cell r="AG21" t="str">
            <v/>
          </cell>
          <cell r="AH21" t="str">
            <v/>
          </cell>
          <cell r="AI21" t="str">
            <v/>
          </cell>
          <cell r="AK21" t="str">
            <v/>
          </cell>
          <cell r="AM21" t="str">
            <v/>
          </cell>
          <cell r="AN21" t="str">
            <v/>
          </cell>
          <cell r="AO21" t="str">
            <v/>
          </cell>
          <cell r="AT21" t="str">
            <v>3m60m f</v>
          </cell>
          <cell r="AU21" t="str">
            <v>3m</v>
          </cell>
          <cell r="AV21">
            <v>3</v>
          </cell>
          <cell r="AW21" t="str">
            <v/>
          </cell>
          <cell r="AX21" t="str">
            <v/>
          </cell>
          <cell r="AZ21" t="str">
            <v/>
          </cell>
          <cell r="BA21" t="str">
            <v/>
          </cell>
          <cell r="BC21" t="str">
            <v/>
          </cell>
          <cell r="BD21" t="str">
            <v/>
          </cell>
        </row>
        <row r="22">
          <cell r="A22">
            <v>14</v>
          </cell>
          <cell r="B22" t="str">
            <v>Penktadienis</v>
          </cell>
          <cell r="C22">
            <v>39850</v>
          </cell>
          <cell r="D22">
            <v>0.70833333333333337</v>
          </cell>
          <cell r="E22">
            <v>0.69791666666666641</v>
          </cell>
          <cell r="G22">
            <v>1.3888888888888889E-3</v>
          </cell>
          <cell r="H22">
            <v>1.3888888888888889E-3</v>
          </cell>
          <cell r="I22">
            <v>0</v>
          </cell>
          <cell r="J22">
            <v>3.472222222222222E-3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  <cell r="P22">
            <v>0</v>
          </cell>
          <cell r="Q22" t="str">
            <v>v</v>
          </cell>
          <cell r="R22" t="str">
            <v>Jauniai</v>
          </cell>
          <cell r="S22" t="str">
            <v>60m f</v>
          </cell>
          <cell r="T22" t="str">
            <v>Finalinis B bėgimas</v>
          </cell>
          <cell r="U22" t="str">
            <v>v60m f</v>
          </cell>
          <cell r="V22" t="str">
            <v>60m f Jauniai</v>
          </cell>
          <cell r="W22" t="str">
            <v>60m f Finalinis B bėgimas Jauniai</v>
          </cell>
          <cell r="Y22" t="str">
            <v/>
          </cell>
          <cell r="AA22" t="str">
            <v/>
          </cell>
          <cell r="AB22" t="str">
            <v/>
          </cell>
          <cell r="AC22" t="str">
            <v/>
          </cell>
          <cell r="AE22" t="str">
            <v/>
          </cell>
          <cell r="AG22" t="str">
            <v/>
          </cell>
          <cell r="AH22" t="str">
            <v/>
          </cell>
          <cell r="AI22" t="str">
            <v/>
          </cell>
          <cell r="AK22" t="str">
            <v/>
          </cell>
          <cell r="AM22" t="str">
            <v/>
          </cell>
          <cell r="AN22" t="str">
            <v/>
          </cell>
          <cell r="AO22" t="str">
            <v/>
          </cell>
          <cell r="AT22" t="str">
            <v>3v60m f</v>
          </cell>
          <cell r="AU22" t="str">
            <v>3v</v>
          </cell>
          <cell r="AV22">
            <v>3</v>
          </cell>
          <cell r="AW22" t="str">
            <v/>
          </cell>
          <cell r="AX22" t="str">
            <v/>
          </cell>
          <cell r="AZ22" t="str">
            <v/>
          </cell>
          <cell r="BA22" t="str">
            <v/>
          </cell>
          <cell r="BC22" t="str">
            <v/>
          </cell>
          <cell r="BD22" t="str">
            <v/>
          </cell>
        </row>
        <row r="23">
          <cell r="A23">
            <v>15</v>
          </cell>
          <cell r="B23" t="str">
            <v>Penktadienis</v>
          </cell>
          <cell r="C23">
            <v>39850</v>
          </cell>
          <cell r="D23">
            <v>0.71180555555555547</v>
          </cell>
          <cell r="E23">
            <v>0.70069444444444418</v>
          </cell>
          <cell r="G23">
            <v>1.3888888888888889E-3</v>
          </cell>
          <cell r="H23">
            <v>1.3888888888888889E-3</v>
          </cell>
          <cell r="I23">
            <v>0</v>
          </cell>
          <cell r="J23">
            <v>3.472222222222222E-3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P23">
            <v>0</v>
          </cell>
          <cell r="Q23" t="str">
            <v>v</v>
          </cell>
          <cell r="R23" t="str">
            <v>Jauniai</v>
          </cell>
          <cell r="S23" t="str">
            <v>60m f</v>
          </cell>
          <cell r="T23" t="str">
            <v>Finalinis A bėgimas</v>
          </cell>
          <cell r="U23" t="str">
            <v>v60m f</v>
          </cell>
          <cell r="V23" t="str">
            <v>60m f Jauniai</v>
          </cell>
          <cell r="W23" t="str">
            <v>60m f Finalinis A bėgimas Jauniai</v>
          </cell>
          <cell r="Y23" t="str">
            <v/>
          </cell>
          <cell r="AA23" t="str">
            <v/>
          </cell>
          <cell r="AB23" t="str">
            <v/>
          </cell>
          <cell r="AC23" t="str">
            <v/>
          </cell>
          <cell r="AE23" t="str">
            <v/>
          </cell>
          <cell r="AG23" t="str">
            <v/>
          </cell>
          <cell r="AH23" t="str">
            <v/>
          </cell>
          <cell r="AI23" t="str">
            <v/>
          </cell>
          <cell r="AK23" t="str">
            <v/>
          </cell>
          <cell r="AM23" t="str">
            <v/>
          </cell>
          <cell r="AN23" t="str">
            <v/>
          </cell>
          <cell r="AO23" t="str">
            <v/>
          </cell>
          <cell r="AT23" t="str">
            <v>3v60m f</v>
          </cell>
          <cell r="AU23" t="str">
            <v>3v</v>
          </cell>
          <cell r="AV23">
            <v>3</v>
          </cell>
          <cell r="AX23" t="str">
            <v/>
          </cell>
          <cell r="AZ23" t="str">
            <v/>
          </cell>
          <cell r="BA23" t="str">
            <v/>
          </cell>
          <cell r="BC23" t="str">
            <v/>
          </cell>
          <cell r="BD23" t="str">
            <v/>
          </cell>
        </row>
        <row r="24">
          <cell r="A24">
            <v>16</v>
          </cell>
          <cell r="B24" t="str">
            <v>Penktadienis</v>
          </cell>
          <cell r="C24">
            <v>39850</v>
          </cell>
          <cell r="D24">
            <v>0.71527777777777779</v>
          </cell>
          <cell r="E24">
            <v>0.70347222222222194</v>
          </cell>
          <cell r="G24">
            <v>1.2499999999999995E-2</v>
          </cell>
          <cell r="H24">
            <v>2.0833333333333298E-3</v>
          </cell>
          <cell r="I24">
            <v>1.0416666666666666E-2</v>
          </cell>
          <cell r="J24">
            <v>1.0416666666666666E-2</v>
          </cell>
          <cell r="K24">
            <v>1</v>
          </cell>
          <cell r="L24">
            <v>0.28000000000000003</v>
          </cell>
          <cell r="M24">
            <v>25</v>
          </cell>
          <cell r="N24">
            <v>7</v>
          </cell>
          <cell r="P24">
            <v>7</v>
          </cell>
          <cell r="Q24" t="str">
            <v>m</v>
          </cell>
          <cell r="R24" t="str">
            <v>Jaunės</v>
          </cell>
          <cell r="S24" t="str">
            <v>3000m</v>
          </cell>
          <cell r="U24" t="str">
            <v>m3000m</v>
          </cell>
          <cell r="V24" t="str">
            <v>3000m Jaunės</v>
          </cell>
          <cell r="W24" t="str">
            <v>3000m  Jaunės</v>
          </cell>
          <cell r="Y24" t="str">
            <v/>
          </cell>
          <cell r="AA24" t="str">
            <v/>
          </cell>
          <cell r="AB24" t="str">
            <v/>
          </cell>
          <cell r="AC24" t="str">
            <v/>
          </cell>
          <cell r="AE24" t="str">
            <v/>
          </cell>
          <cell r="AG24" t="str">
            <v/>
          </cell>
          <cell r="AH24" t="str">
            <v/>
          </cell>
          <cell r="AI24" t="str">
            <v/>
          </cell>
          <cell r="AJ24" t="str">
            <v>v</v>
          </cell>
          <cell r="AK24" t="str">
            <v>Jauniai</v>
          </cell>
          <cell r="AL24" t="str">
            <v>rut</v>
          </cell>
          <cell r="AM24" t="str">
            <v>vrut</v>
          </cell>
          <cell r="AN24" t="str">
            <v>Rutulio stūmimas</v>
          </cell>
          <cell r="AO24" t="str">
            <v>Rutulio stūmimas Jauniai</v>
          </cell>
          <cell r="AT24" t="str">
            <v>3m3000m</v>
          </cell>
          <cell r="AU24" t="str">
            <v>3m</v>
          </cell>
          <cell r="AV24">
            <v>3</v>
          </cell>
          <cell r="AW24" t="str">
            <v/>
          </cell>
          <cell r="AX24" t="str">
            <v/>
          </cell>
          <cell r="AZ24" t="str">
            <v/>
          </cell>
          <cell r="BA24" t="str">
            <v/>
          </cell>
          <cell r="BC24" t="str">
            <v>3vrut</v>
          </cell>
          <cell r="BD24" t="str">
            <v>3v</v>
          </cell>
          <cell r="BE24">
            <v>3</v>
          </cell>
        </row>
        <row r="25">
          <cell r="A25">
            <v>17</v>
          </cell>
          <cell r="B25" t="str">
            <v>Penktadienis</v>
          </cell>
          <cell r="C25">
            <v>39850</v>
          </cell>
          <cell r="D25">
            <v>0.72916666666666663</v>
          </cell>
          <cell r="E25">
            <v>0.71805555555555522</v>
          </cell>
          <cell r="G25">
            <v>1.2499999999999995E-2</v>
          </cell>
          <cell r="H25">
            <v>2.0833333333333298E-3</v>
          </cell>
          <cell r="I25">
            <v>1.0416666666666666E-2</v>
          </cell>
          <cell r="J25">
            <v>1.0416666666666666E-2</v>
          </cell>
          <cell r="K25">
            <v>1</v>
          </cell>
          <cell r="L25">
            <v>0.68</v>
          </cell>
          <cell r="M25">
            <v>25</v>
          </cell>
          <cell r="N25">
            <v>17</v>
          </cell>
          <cell r="P25">
            <v>17</v>
          </cell>
          <cell r="Q25" t="str">
            <v>v</v>
          </cell>
          <cell r="R25" t="str">
            <v>Jauniai</v>
          </cell>
          <cell r="S25" t="str">
            <v>3000m</v>
          </cell>
          <cell r="U25" t="str">
            <v>v3000m</v>
          </cell>
          <cell r="V25" t="str">
            <v>3000m Jauniai</v>
          </cell>
          <cell r="W25" t="str">
            <v>3000m  Jauniai</v>
          </cell>
          <cell r="X25" t="str">
            <v>v</v>
          </cell>
          <cell r="Y25" t="str">
            <v>Jauniai</v>
          </cell>
          <cell r="Z25" t="str">
            <v>tolis</v>
          </cell>
          <cell r="AA25" t="str">
            <v>vtolis</v>
          </cell>
          <cell r="AB25" t="str">
            <v>Šuolis į tolį</v>
          </cell>
          <cell r="AC25" t="str">
            <v>Šuolis į tolį Jauniai</v>
          </cell>
          <cell r="AE25" t="str">
            <v/>
          </cell>
          <cell r="AG25" t="str">
            <v/>
          </cell>
          <cell r="AH25" t="str">
            <v/>
          </cell>
          <cell r="AI25" t="str">
            <v/>
          </cell>
          <cell r="AK25" t="str">
            <v/>
          </cell>
          <cell r="AM25" t="str">
            <v/>
          </cell>
          <cell r="AN25" t="str">
            <v/>
          </cell>
          <cell r="AO25" t="str">
            <v/>
          </cell>
          <cell r="AT25" t="str">
            <v>3v3000m</v>
          </cell>
          <cell r="AU25" t="str">
            <v>3v</v>
          </cell>
          <cell r="AV25">
            <v>3</v>
          </cell>
          <cell r="AW25" t="str">
            <v>3vtolis</v>
          </cell>
          <cell r="AX25" t="str">
            <v>3v</v>
          </cell>
          <cell r="AY25">
            <v>3</v>
          </cell>
          <cell r="AZ25" t="str">
            <v/>
          </cell>
          <cell r="BA25" t="str">
            <v/>
          </cell>
          <cell r="BC25" t="str">
            <v/>
          </cell>
          <cell r="BD25" t="str">
            <v/>
          </cell>
        </row>
        <row r="26">
          <cell r="A26">
            <v>18</v>
          </cell>
          <cell r="B26" t="str">
            <v>Penktadienis</v>
          </cell>
          <cell r="C26">
            <v>39850</v>
          </cell>
          <cell r="D26">
            <v>0.73263888888888884</v>
          </cell>
          <cell r="E26">
            <v>0.73263888888888851</v>
          </cell>
          <cell r="G26">
            <v>6.9444444444444447E-4</v>
          </cell>
          <cell r="H26">
            <v>6.9444444444444447E-4</v>
          </cell>
          <cell r="I26">
            <v>0</v>
          </cell>
          <cell r="J26">
            <v>1.3888888888888889E-3</v>
          </cell>
          <cell r="K26">
            <v>0</v>
          </cell>
          <cell r="L26">
            <v>0</v>
          </cell>
          <cell r="M26">
            <v>1</v>
          </cell>
          <cell r="N26">
            <v>0</v>
          </cell>
          <cell r="P26">
            <v>0</v>
          </cell>
          <cell r="R26" t="str">
            <v/>
          </cell>
          <cell r="S26" t="str">
            <v>x</v>
          </cell>
          <cell r="U26" t="str">
            <v>x</v>
          </cell>
          <cell r="V26" t="str">
            <v xml:space="preserve">x  </v>
          </cell>
          <cell r="W26" t="str">
            <v xml:space="preserve">x   </v>
          </cell>
          <cell r="Y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>v</v>
          </cell>
          <cell r="AE26" t="str">
            <v>Jauniai</v>
          </cell>
          <cell r="AF26" t="str">
            <v>aukštis(7k)</v>
          </cell>
          <cell r="AG26" t="str">
            <v>vaukštis(7k)</v>
          </cell>
          <cell r="AH26" t="str">
            <v>Šuolis į aukštį (7-kovė)</v>
          </cell>
          <cell r="AI26" t="str">
            <v>Šuolis į aukštį (7-kovė) Jauniai</v>
          </cell>
          <cell r="AK26" t="str">
            <v/>
          </cell>
          <cell r="AM26" t="str">
            <v/>
          </cell>
          <cell r="AN26" t="str">
            <v/>
          </cell>
          <cell r="AO26" t="str">
            <v/>
          </cell>
          <cell r="AT26" t="str">
            <v>3x</v>
          </cell>
          <cell r="AU26" t="str">
            <v>3</v>
          </cell>
          <cell r="AV26">
            <v>3</v>
          </cell>
          <cell r="AW26" t="str">
            <v/>
          </cell>
          <cell r="AX26" t="str">
            <v/>
          </cell>
          <cell r="AZ26" t="str">
            <v>3vaukštis(7k)</v>
          </cell>
          <cell r="BA26" t="str">
            <v>3v</v>
          </cell>
          <cell r="BB26">
            <v>3</v>
          </cell>
          <cell r="BC26" t="str">
            <v/>
          </cell>
          <cell r="BD26" t="str">
            <v/>
          </cell>
        </row>
        <row r="27">
          <cell r="A27">
            <v>19</v>
          </cell>
          <cell r="B27" t="str">
            <v>Penktadienis</v>
          </cell>
          <cell r="C27">
            <v>39850</v>
          </cell>
          <cell r="D27">
            <v>0.74652777777777779</v>
          </cell>
          <cell r="E27">
            <v>0.73402777777777739</v>
          </cell>
          <cell r="G27">
            <v>1.4583333333333334E-2</v>
          </cell>
          <cell r="H27">
            <v>3.472222222222222E-3</v>
          </cell>
          <cell r="I27">
            <v>1.1111111111111112E-2</v>
          </cell>
          <cell r="J27">
            <v>2.7777777777777779E-3</v>
          </cell>
          <cell r="K27">
            <v>4</v>
          </cell>
          <cell r="L27">
            <v>3.25</v>
          </cell>
          <cell r="M27">
            <v>4</v>
          </cell>
          <cell r="N27">
            <v>13</v>
          </cell>
          <cell r="P27">
            <v>13</v>
          </cell>
          <cell r="Q27" t="str">
            <v>m</v>
          </cell>
          <cell r="R27" t="str">
            <v>Jaunės</v>
          </cell>
          <cell r="S27" t="str">
            <v>4x200m</v>
          </cell>
          <cell r="U27" t="str">
            <v>m4x200m</v>
          </cell>
          <cell r="V27" t="str">
            <v>4x200m Jaunės</v>
          </cell>
          <cell r="W27" t="str">
            <v>4x200m  Jaunės</v>
          </cell>
          <cell r="Y27" t="str">
            <v/>
          </cell>
          <cell r="AA27" t="str">
            <v/>
          </cell>
          <cell r="AB27" t="str">
            <v/>
          </cell>
          <cell r="AC27" t="str">
            <v/>
          </cell>
          <cell r="AE27" t="str">
            <v/>
          </cell>
          <cell r="AG27" t="str">
            <v/>
          </cell>
          <cell r="AH27" t="str">
            <v/>
          </cell>
          <cell r="AI27" t="str">
            <v/>
          </cell>
          <cell r="AK27" t="str">
            <v/>
          </cell>
          <cell r="AM27" t="str">
            <v/>
          </cell>
          <cell r="AN27" t="str">
            <v/>
          </cell>
          <cell r="AO27" t="str">
            <v/>
          </cell>
          <cell r="AT27" t="str">
            <v>3m4x200m</v>
          </cell>
          <cell r="AU27" t="str">
            <v>3m</v>
          </cell>
          <cell r="AV27">
            <v>3</v>
          </cell>
          <cell r="AW27" t="str">
            <v/>
          </cell>
          <cell r="AX27" t="str">
            <v/>
          </cell>
          <cell r="AZ27" t="str">
            <v/>
          </cell>
          <cell r="BA27" t="str">
            <v/>
          </cell>
          <cell r="BC27" t="str">
            <v/>
          </cell>
          <cell r="BD27" t="str">
            <v/>
          </cell>
        </row>
        <row r="28">
          <cell r="A28">
            <v>20</v>
          </cell>
          <cell r="B28" t="str">
            <v>Penktadienis</v>
          </cell>
          <cell r="C28">
            <v>39850</v>
          </cell>
          <cell r="D28">
            <v>0.76388888888888884</v>
          </cell>
          <cell r="E28">
            <v>0.75208333333333288</v>
          </cell>
          <cell r="G28">
            <v>1.4583333333333334E-2</v>
          </cell>
          <cell r="H28">
            <v>3.472222222222222E-3</v>
          </cell>
          <cell r="I28">
            <v>1.1111111111111112E-2</v>
          </cell>
          <cell r="J28">
            <v>2.7777777777777779E-3</v>
          </cell>
          <cell r="K28">
            <v>4</v>
          </cell>
          <cell r="L28">
            <v>3.25</v>
          </cell>
          <cell r="M28">
            <v>4</v>
          </cell>
          <cell r="N28">
            <v>13</v>
          </cell>
          <cell r="P28">
            <v>13</v>
          </cell>
          <cell r="Q28" t="str">
            <v>v</v>
          </cell>
          <cell r="R28" t="str">
            <v>Jauniai</v>
          </cell>
          <cell r="S28" t="str">
            <v>4x200m</v>
          </cell>
          <cell r="U28" t="str">
            <v>v4x200m</v>
          </cell>
          <cell r="V28" t="str">
            <v>4x200m Jauniai</v>
          </cell>
          <cell r="W28" t="str">
            <v>4x200m  Jauniai</v>
          </cell>
          <cell r="Y28" t="str">
            <v/>
          </cell>
          <cell r="AA28" t="str">
            <v/>
          </cell>
          <cell r="AB28" t="str">
            <v/>
          </cell>
          <cell r="AC28" t="str">
            <v/>
          </cell>
          <cell r="AE28" t="str">
            <v/>
          </cell>
          <cell r="AG28" t="str">
            <v/>
          </cell>
          <cell r="AH28" t="str">
            <v/>
          </cell>
          <cell r="AI28" t="str">
            <v/>
          </cell>
          <cell r="AK28" t="str">
            <v/>
          </cell>
          <cell r="AM28" t="str">
            <v/>
          </cell>
          <cell r="AN28" t="str">
            <v/>
          </cell>
          <cell r="AO28" t="str">
            <v/>
          </cell>
          <cell r="AT28" t="str">
            <v>3v4x200m</v>
          </cell>
          <cell r="AU28" t="str">
            <v>3v</v>
          </cell>
          <cell r="AV28">
            <v>3</v>
          </cell>
          <cell r="AW28" t="str">
            <v/>
          </cell>
          <cell r="AX28" t="str">
            <v/>
          </cell>
          <cell r="AZ28" t="str">
            <v/>
          </cell>
          <cell r="BA28" t="str">
            <v/>
          </cell>
          <cell r="BC28" t="str">
            <v/>
          </cell>
          <cell r="BD28" t="str">
            <v/>
          </cell>
        </row>
        <row r="29">
          <cell r="A29">
            <v>21</v>
          </cell>
          <cell r="B29" t="str">
            <v>Šeštadienis</v>
          </cell>
          <cell r="C29">
            <v>39851</v>
          </cell>
          <cell r="D29">
            <v>0.45833333333333331</v>
          </cell>
          <cell r="E29">
            <v>0.45833333333333331</v>
          </cell>
          <cell r="G29" t="e">
            <v>#N/A</v>
          </cell>
          <cell r="H29" t="e">
            <v>#N/A</v>
          </cell>
          <cell r="I29" t="e">
            <v>#N/A</v>
          </cell>
          <cell r="J29" t="e">
            <v>#N/A</v>
          </cell>
          <cell r="K29" t="e">
            <v>#N/A</v>
          </cell>
          <cell r="L29" t="e">
            <v>#N/A</v>
          </cell>
          <cell r="M29" t="e">
            <v>#N/A</v>
          </cell>
          <cell r="N29">
            <v>10</v>
          </cell>
          <cell r="P29">
            <v>10</v>
          </cell>
          <cell r="Q29" t="str">
            <v>m</v>
          </cell>
          <cell r="R29" t="str">
            <v>Jaunės</v>
          </cell>
          <cell r="S29" t="str">
            <v>60m bb 5k</v>
          </cell>
          <cell r="T29" t="str">
            <v>(5-kovė)</v>
          </cell>
          <cell r="U29" t="str">
            <v>m60m bb 5k</v>
          </cell>
          <cell r="V29" t="str">
            <v>60m bb 5k Jaunės</v>
          </cell>
          <cell r="W29" t="str">
            <v>60m bb 5k (5-kovė) Jaunės</v>
          </cell>
          <cell r="X29" t="str">
            <v>m</v>
          </cell>
          <cell r="Y29" t="str">
            <v>Jaunės</v>
          </cell>
          <cell r="Z29" t="str">
            <v>triš</v>
          </cell>
          <cell r="AA29" t="str">
            <v>mtriš</v>
          </cell>
          <cell r="AB29" t="str">
            <v>Trišuolis</v>
          </cell>
          <cell r="AC29" t="str">
            <v>Trišuolis Jaunės</v>
          </cell>
          <cell r="AE29" t="str">
            <v/>
          </cell>
          <cell r="AG29" t="str">
            <v/>
          </cell>
          <cell r="AH29" t="str">
            <v/>
          </cell>
          <cell r="AI29" t="str">
            <v/>
          </cell>
          <cell r="AK29" t="str">
            <v/>
          </cell>
          <cell r="AM29" t="str">
            <v/>
          </cell>
          <cell r="AN29" t="str">
            <v/>
          </cell>
          <cell r="AO29" t="str">
            <v/>
          </cell>
          <cell r="AT29" t="str">
            <v>3m60m bb 5k</v>
          </cell>
          <cell r="AU29" t="str">
            <v>3m</v>
          </cell>
          <cell r="AV29">
            <v>3</v>
          </cell>
          <cell r="AW29" t="str">
            <v>3mtriš</v>
          </cell>
          <cell r="AX29" t="str">
            <v>3m</v>
          </cell>
          <cell r="AY29">
            <v>3</v>
          </cell>
          <cell r="AZ29" t="str">
            <v/>
          </cell>
          <cell r="BA29" t="str">
            <v/>
          </cell>
          <cell r="BC29" t="str">
            <v/>
          </cell>
          <cell r="BD29" t="str">
            <v/>
          </cell>
        </row>
        <row r="30">
          <cell r="A30">
            <v>22</v>
          </cell>
          <cell r="B30" t="str">
            <v>Šeštadienis</v>
          </cell>
          <cell r="C30">
            <v>39851</v>
          </cell>
          <cell r="D30">
            <v>0.46527777777777773</v>
          </cell>
          <cell r="E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>
            <v>10</v>
          </cell>
          <cell r="P30">
            <v>10</v>
          </cell>
          <cell r="Q30" t="str">
            <v>v</v>
          </cell>
          <cell r="R30" t="str">
            <v>Jauniai</v>
          </cell>
          <cell r="S30" t="str">
            <v>60m bb 7k</v>
          </cell>
          <cell r="T30" t="str">
            <v>(7-kovė)</v>
          </cell>
          <cell r="U30" t="str">
            <v>v60m bb 7k</v>
          </cell>
          <cell r="V30" t="str">
            <v>60m bb 7k Jauniai</v>
          </cell>
          <cell r="W30" t="str">
            <v>60m bb 7k (7-kovė) Jauniai</v>
          </cell>
          <cell r="Y30" t="str">
            <v/>
          </cell>
          <cell r="AA30" t="str">
            <v/>
          </cell>
          <cell r="AB30" t="str">
            <v/>
          </cell>
          <cell r="AC30" t="str">
            <v/>
          </cell>
          <cell r="AE30" t="str">
            <v/>
          </cell>
          <cell r="AG30" t="str">
            <v/>
          </cell>
          <cell r="AH30" t="str">
            <v/>
          </cell>
          <cell r="AI30" t="str">
            <v/>
          </cell>
          <cell r="AK30" t="str">
            <v/>
          </cell>
          <cell r="AM30" t="str">
            <v/>
          </cell>
          <cell r="AN30" t="str">
            <v/>
          </cell>
          <cell r="AO30" t="str">
            <v/>
          </cell>
          <cell r="AT30" t="str">
            <v>3v60m bb 7k</v>
          </cell>
          <cell r="AU30" t="str">
            <v>3v</v>
          </cell>
          <cell r="AV30">
            <v>3</v>
          </cell>
          <cell r="AW30" t="str">
            <v/>
          </cell>
          <cell r="AX30" t="str">
            <v/>
          </cell>
          <cell r="AZ30" t="str">
            <v/>
          </cell>
          <cell r="BA30" t="str">
            <v/>
          </cell>
          <cell r="BC30" t="str">
            <v/>
          </cell>
          <cell r="BD30" t="str">
            <v/>
          </cell>
        </row>
        <row r="31">
          <cell r="A31">
            <v>23</v>
          </cell>
          <cell r="B31" t="str">
            <v>Šeštadienis</v>
          </cell>
          <cell r="C31">
            <v>39851</v>
          </cell>
          <cell r="D31">
            <v>0.47569444444444442</v>
          </cell>
          <cell r="E31" t="e">
            <v>#N/A</v>
          </cell>
          <cell r="G31">
            <v>1.3194444444444441E-2</v>
          </cell>
          <cell r="H31">
            <v>2.0833333333333298E-3</v>
          </cell>
          <cell r="I31">
            <v>1.1111111111111112E-2</v>
          </cell>
          <cell r="J31">
            <v>2.7777777777777779E-3</v>
          </cell>
          <cell r="K31">
            <v>4</v>
          </cell>
          <cell r="L31">
            <v>3.6666666666666665</v>
          </cell>
          <cell r="M31">
            <v>6</v>
          </cell>
          <cell r="N31">
            <v>22</v>
          </cell>
          <cell r="P31">
            <v>22</v>
          </cell>
          <cell r="Q31" t="str">
            <v>v</v>
          </cell>
          <cell r="R31" t="str">
            <v>Jauniai</v>
          </cell>
          <cell r="S31" t="str">
            <v>60m bb</v>
          </cell>
          <cell r="T31" t="str">
            <v>paruošiamieji bėgimai</v>
          </cell>
          <cell r="U31" t="str">
            <v>v60m bb</v>
          </cell>
          <cell r="V31" t="str">
            <v>60m bb Jauniai</v>
          </cell>
          <cell r="W31" t="str">
            <v>60m bb paruošiamieji bėgimai Jauniai</v>
          </cell>
          <cell r="Y31" t="str">
            <v/>
          </cell>
          <cell r="AA31" t="str">
            <v/>
          </cell>
          <cell r="AB31" t="str">
            <v/>
          </cell>
          <cell r="AC31" t="str">
            <v/>
          </cell>
          <cell r="AD31" t="str">
            <v>m</v>
          </cell>
          <cell r="AE31" t="str">
            <v>Jaunės</v>
          </cell>
          <cell r="AF31" t="str">
            <v>aukštis(5k)</v>
          </cell>
          <cell r="AG31" t="str">
            <v>maukštis(5k)</v>
          </cell>
          <cell r="AH31" t="str">
            <v>Šuolis į aukštį (5-kovė)</v>
          </cell>
          <cell r="AI31" t="str">
            <v>Šuolis į aukštį (5-kovė) Jaunės</v>
          </cell>
          <cell r="AK31" t="str">
            <v/>
          </cell>
          <cell r="AM31" t="str">
            <v/>
          </cell>
          <cell r="AN31" t="str">
            <v/>
          </cell>
          <cell r="AO31" t="str">
            <v/>
          </cell>
          <cell r="AT31" t="str">
            <v>3v60m bb</v>
          </cell>
          <cell r="AU31" t="str">
            <v>3v</v>
          </cell>
          <cell r="AV31">
            <v>3</v>
          </cell>
          <cell r="AW31" t="str">
            <v/>
          </cell>
          <cell r="AX31" t="str">
            <v/>
          </cell>
          <cell r="AZ31" t="str">
            <v>3maukštis(5k)</v>
          </cell>
          <cell r="BA31" t="str">
            <v>3m</v>
          </cell>
          <cell r="BB31">
            <v>3</v>
          </cell>
          <cell r="BC31" t="str">
            <v/>
          </cell>
          <cell r="BD31" t="str">
            <v/>
          </cell>
        </row>
        <row r="32">
          <cell r="A32">
            <v>24</v>
          </cell>
          <cell r="B32" t="str">
            <v>Šeštadienis</v>
          </cell>
          <cell r="C32">
            <v>39851</v>
          </cell>
          <cell r="D32">
            <v>0.4861111111111111</v>
          </cell>
          <cell r="E32" t="e">
            <v>#N/A</v>
          </cell>
          <cell r="G32">
            <v>7.638888888888886E-3</v>
          </cell>
          <cell r="H32">
            <v>2.0833333333333298E-3</v>
          </cell>
          <cell r="I32">
            <v>5.5555555555555558E-3</v>
          </cell>
          <cell r="J32">
            <v>2.7777777777777779E-3</v>
          </cell>
          <cell r="K32">
            <v>2</v>
          </cell>
          <cell r="L32">
            <v>1.6666666666666667</v>
          </cell>
          <cell r="M32">
            <v>6</v>
          </cell>
          <cell r="N32">
            <v>10</v>
          </cell>
          <cell r="P32">
            <v>10</v>
          </cell>
          <cell r="Q32" t="str">
            <v>m</v>
          </cell>
          <cell r="R32" t="str">
            <v>Jaunės</v>
          </cell>
          <cell r="S32" t="str">
            <v>60m bb</v>
          </cell>
          <cell r="T32" t="str">
            <v>paruošiamieji bėgimai</v>
          </cell>
          <cell r="U32" t="str">
            <v>m60m bb</v>
          </cell>
          <cell r="V32" t="str">
            <v>60m bb Jaunės</v>
          </cell>
          <cell r="W32" t="str">
            <v>60m bb paruošiamieji bėgimai Jaunės</v>
          </cell>
          <cell r="Y32" t="str">
            <v/>
          </cell>
          <cell r="AA32" t="str">
            <v/>
          </cell>
          <cell r="AB32" t="str">
            <v/>
          </cell>
          <cell r="AC32" t="str">
            <v/>
          </cell>
          <cell r="AE32" t="str">
            <v/>
          </cell>
          <cell r="AG32" t="str">
            <v/>
          </cell>
          <cell r="AH32" t="str">
            <v/>
          </cell>
          <cell r="AI32" t="str">
            <v/>
          </cell>
          <cell r="AK32" t="str">
            <v/>
          </cell>
          <cell r="AM32" t="str">
            <v/>
          </cell>
          <cell r="AN32" t="str">
            <v/>
          </cell>
          <cell r="AO32" t="str">
            <v/>
          </cell>
          <cell r="AT32" t="str">
            <v>3m60m bb</v>
          </cell>
          <cell r="AU32" t="str">
            <v>3m</v>
          </cell>
          <cell r="AV32">
            <v>3</v>
          </cell>
          <cell r="AW32" t="str">
            <v/>
          </cell>
          <cell r="AX32" t="str">
            <v/>
          </cell>
          <cell r="AZ32" t="str">
            <v/>
          </cell>
          <cell r="BA32" t="str">
            <v/>
          </cell>
          <cell r="BC32" t="str">
            <v/>
          </cell>
          <cell r="BD32" t="str">
            <v/>
          </cell>
        </row>
        <row r="33">
          <cell r="A33">
            <v>25</v>
          </cell>
          <cell r="B33" t="str">
            <v>Šeštadienis</v>
          </cell>
          <cell r="C33">
            <v>39851</v>
          </cell>
          <cell r="D33">
            <v>0.49652777777777773</v>
          </cell>
          <cell r="E33">
            <v>0.49652777777777773</v>
          </cell>
          <cell r="G33">
            <v>1.1805555555555552E-2</v>
          </cell>
          <cell r="H33">
            <v>2.0833333333333298E-3</v>
          </cell>
          <cell r="I33">
            <v>9.7222222222222224E-3</v>
          </cell>
          <cell r="J33">
            <v>4.8611111111111112E-3</v>
          </cell>
          <cell r="K33">
            <v>2</v>
          </cell>
          <cell r="L33">
            <v>1.0833333333333333</v>
          </cell>
          <cell r="M33">
            <v>12</v>
          </cell>
          <cell r="N33">
            <v>13</v>
          </cell>
          <cell r="P33">
            <v>13</v>
          </cell>
          <cell r="Q33" t="str">
            <v>m</v>
          </cell>
          <cell r="R33" t="str">
            <v>Jaunės</v>
          </cell>
          <cell r="S33" t="str">
            <v>1000m</v>
          </cell>
          <cell r="U33" t="str">
            <v>m1000m</v>
          </cell>
          <cell r="V33" t="str">
            <v>1000m Jaunės</v>
          </cell>
          <cell r="W33" t="str">
            <v>1000m  Jaunės</v>
          </cell>
          <cell r="Y33" t="str">
            <v/>
          </cell>
          <cell r="AA33" t="str">
            <v/>
          </cell>
          <cell r="AB33" t="str">
            <v/>
          </cell>
          <cell r="AC33" t="str">
            <v/>
          </cell>
          <cell r="AD33" t="str">
            <v>v</v>
          </cell>
          <cell r="AE33" t="str">
            <v>Jauniai</v>
          </cell>
          <cell r="AF33" t="str">
            <v>kartis(7k)</v>
          </cell>
          <cell r="AG33" t="str">
            <v>vkartis(7k)</v>
          </cell>
          <cell r="AH33" t="str">
            <v>Šuolis su kartimi (7-kovė)</v>
          </cell>
          <cell r="AI33" t="str">
            <v>Šuolis su kartimi (7-kovė) Jauniai</v>
          </cell>
          <cell r="AK33" t="str">
            <v/>
          </cell>
          <cell r="AM33" t="str">
            <v/>
          </cell>
          <cell r="AN33" t="str">
            <v/>
          </cell>
          <cell r="AO33" t="str">
            <v/>
          </cell>
          <cell r="AT33" t="str">
            <v>3m1000m</v>
          </cell>
          <cell r="AU33" t="str">
            <v>3m</v>
          </cell>
          <cell r="AV33">
            <v>3</v>
          </cell>
          <cell r="AW33" t="str">
            <v/>
          </cell>
          <cell r="AX33" t="str">
            <v/>
          </cell>
          <cell r="AZ33" t="str">
            <v>3vkartis(7k)</v>
          </cell>
          <cell r="BA33" t="str">
            <v>3v</v>
          </cell>
          <cell r="BB33">
            <v>3</v>
          </cell>
          <cell r="BC33" t="str">
            <v/>
          </cell>
          <cell r="BD33" t="str">
            <v/>
          </cell>
        </row>
        <row r="34">
          <cell r="A34">
            <v>26</v>
          </cell>
          <cell r="B34" t="str">
            <v>Šeštadienis</v>
          </cell>
          <cell r="C34">
            <v>39851</v>
          </cell>
          <cell r="D34">
            <v>0.50694444444444442</v>
          </cell>
          <cell r="E34">
            <v>0.51041666666666663</v>
          </cell>
          <cell r="G34">
            <v>1.1805555555555552E-2</v>
          </cell>
          <cell r="H34">
            <v>2.0833333333333298E-3</v>
          </cell>
          <cell r="I34">
            <v>9.7222222222222224E-3</v>
          </cell>
          <cell r="J34">
            <v>4.8611111111111112E-3</v>
          </cell>
          <cell r="K34">
            <v>2</v>
          </cell>
          <cell r="L34">
            <v>2</v>
          </cell>
          <cell r="M34">
            <v>12</v>
          </cell>
          <cell r="N34">
            <v>24</v>
          </cell>
          <cell r="P34">
            <v>24</v>
          </cell>
          <cell r="Q34" t="str">
            <v>v</v>
          </cell>
          <cell r="R34" t="str">
            <v>Jauniai</v>
          </cell>
          <cell r="S34" t="str">
            <v>1000m</v>
          </cell>
          <cell r="U34" t="str">
            <v>v1000m</v>
          </cell>
          <cell r="V34" t="str">
            <v>1000m Jauniai</v>
          </cell>
          <cell r="W34" t="str">
            <v>1000m  Jauniai</v>
          </cell>
          <cell r="X34" t="str">
            <v>v</v>
          </cell>
          <cell r="Y34" t="str">
            <v>Jauniai</v>
          </cell>
          <cell r="Z34" t="str">
            <v>triš</v>
          </cell>
          <cell r="AA34" t="str">
            <v>vtriš</v>
          </cell>
          <cell r="AB34" t="str">
            <v>Trišuolis</v>
          </cell>
          <cell r="AC34" t="str">
            <v>Trišuolis Jauniai</v>
          </cell>
          <cell r="AE34" t="str">
            <v/>
          </cell>
          <cell r="AG34" t="str">
            <v/>
          </cell>
          <cell r="AH34" t="str">
            <v/>
          </cell>
          <cell r="AI34" t="str">
            <v/>
          </cell>
          <cell r="AK34" t="str">
            <v/>
          </cell>
          <cell r="AM34" t="str">
            <v/>
          </cell>
          <cell r="AN34" t="str">
            <v/>
          </cell>
          <cell r="AO34" t="str">
            <v/>
          </cell>
          <cell r="AT34" t="str">
            <v>3v1000m</v>
          </cell>
          <cell r="AU34" t="str">
            <v>3v</v>
          </cell>
          <cell r="AV34">
            <v>3</v>
          </cell>
          <cell r="AW34" t="str">
            <v>3vtriš</v>
          </cell>
          <cell r="AX34" t="str">
            <v>3v</v>
          </cell>
          <cell r="AY34">
            <v>3</v>
          </cell>
          <cell r="AZ34" t="str">
            <v/>
          </cell>
          <cell r="BA34" t="str">
            <v/>
          </cell>
          <cell r="BC34" t="str">
            <v/>
          </cell>
          <cell r="BD34" t="str">
            <v/>
          </cell>
        </row>
        <row r="35">
          <cell r="A35">
            <v>27</v>
          </cell>
          <cell r="B35" t="str">
            <v>Šeštadienis</v>
          </cell>
          <cell r="C35">
            <v>39851</v>
          </cell>
          <cell r="D35">
            <v>0.52083333333333337</v>
          </cell>
          <cell r="E35">
            <v>0.52430555555555547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>
            <v>0</v>
          </cell>
          <cell r="P35">
            <v>0</v>
          </cell>
          <cell r="Q35" t="str">
            <v>m</v>
          </cell>
          <cell r="R35" t="str">
            <v>Jaunės</v>
          </cell>
          <cell r="S35" t="str">
            <v>60m bb f</v>
          </cell>
          <cell r="T35" t="str">
            <v>Finalinis B bėgimas</v>
          </cell>
          <cell r="U35" t="str">
            <v>m60m bb f</v>
          </cell>
          <cell r="V35" t="str">
            <v>60m bb f Jaunės</v>
          </cell>
          <cell r="W35" t="str">
            <v>60m bb f Finalinis B bėgimas Jaunės</v>
          </cell>
          <cell r="Y35" t="str">
            <v/>
          </cell>
          <cell r="AA35" t="str">
            <v/>
          </cell>
          <cell r="AB35" t="str">
            <v/>
          </cell>
          <cell r="AC35" t="str">
            <v/>
          </cell>
          <cell r="AE35" t="str">
            <v/>
          </cell>
          <cell r="AG35" t="str">
            <v/>
          </cell>
          <cell r="AH35" t="str">
            <v/>
          </cell>
          <cell r="AI35" t="str">
            <v/>
          </cell>
          <cell r="AJ35" t="str">
            <v>m</v>
          </cell>
          <cell r="AK35" t="str">
            <v>Jaunės</v>
          </cell>
          <cell r="AL35" t="str">
            <v>rut(5k)</v>
          </cell>
          <cell r="AM35" t="str">
            <v>mrut(5k)</v>
          </cell>
          <cell r="AN35" t="str">
            <v>Rutulio stūmimas (5-kovė)</v>
          </cell>
          <cell r="AO35" t="str">
            <v>Rutulio stūmimas (5-kovė) Jaunės</v>
          </cell>
          <cell r="AT35" t="str">
            <v>3m60m bb f</v>
          </cell>
          <cell r="AU35" t="str">
            <v>3m</v>
          </cell>
          <cell r="AV35">
            <v>3</v>
          </cell>
          <cell r="AW35" t="str">
            <v/>
          </cell>
          <cell r="AX35" t="str">
            <v/>
          </cell>
          <cell r="AZ35" t="str">
            <v/>
          </cell>
          <cell r="BA35" t="str">
            <v/>
          </cell>
          <cell r="BC35" t="str">
            <v>3mrut(5k)</v>
          </cell>
          <cell r="BD35" t="str">
            <v>3m</v>
          </cell>
          <cell r="BE35">
            <v>3</v>
          </cell>
        </row>
        <row r="36">
          <cell r="A36">
            <v>28</v>
          </cell>
          <cell r="B36" t="str">
            <v>Šeštadienis</v>
          </cell>
          <cell r="C36">
            <v>39851</v>
          </cell>
          <cell r="D36">
            <v>0.52430555555555558</v>
          </cell>
          <cell r="E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>
            <v>0</v>
          </cell>
          <cell r="P36">
            <v>0</v>
          </cell>
          <cell r="Q36" t="str">
            <v>m</v>
          </cell>
          <cell r="R36" t="str">
            <v>Jaunės</v>
          </cell>
          <cell r="S36" t="str">
            <v>60m bb f</v>
          </cell>
          <cell r="T36" t="str">
            <v>Finalinis A bėgimas</v>
          </cell>
          <cell r="U36" t="str">
            <v>m60m bb f</v>
          </cell>
          <cell r="V36" t="str">
            <v>60m bb f Jaunės</v>
          </cell>
          <cell r="W36" t="str">
            <v>60m bb f Finalinis A bėgimas Jaunės</v>
          </cell>
          <cell r="Y36" t="str">
            <v/>
          </cell>
          <cell r="AA36" t="str">
            <v/>
          </cell>
          <cell r="AB36" t="str">
            <v/>
          </cell>
          <cell r="AC36" t="str">
            <v/>
          </cell>
          <cell r="AE36" t="str">
            <v/>
          </cell>
          <cell r="AG36" t="str">
            <v/>
          </cell>
          <cell r="AH36" t="str">
            <v/>
          </cell>
          <cell r="AI36" t="str">
            <v/>
          </cell>
          <cell r="AK36" t="str">
            <v/>
          </cell>
          <cell r="AM36" t="str">
            <v/>
          </cell>
          <cell r="AN36" t="str">
            <v/>
          </cell>
          <cell r="AO36" t="str">
            <v/>
          </cell>
          <cell r="AT36" t="str">
            <v>3m60m bb f</v>
          </cell>
          <cell r="AU36" t="str">
            <v>3m</v>
          </cell>
          <cell r="AV36">
            <v>3</v>
          </cell>
          <cell r="AW36" t="str">
            <v/>
          </cell>
          <cell r="AX36" t="str">
            <v/>
          </cell>
          <cell r="AZ36" t="str">
            <v/>
          </cell>
          <cell r="BA36" t="str">
            <v/>
          </cell>
          <cell r="BC36" t="str">
            <v/>
          </cell>
          <cell r="BD36" t="str">
            <v/>
          </cell>
        </row>
        <row r="37">
          <cell r="A37">
            <v>29</v>
          </cell>
          <cell r="B37" t="str">
            <v>Šeštadienis</v>
          </cell>
          <cell r="C37">
            <v>39851</v>
          </cell>
          <cell r="D37">
            <v>0.52777777777777779</v>
          </cell>
          <cell r="E37" t="e">
            <v>#N/A</v>
          </cell>
          <cell r="G37" t="e">
            <v>#N/A</v>
          </cell>
          <cell r="H37" t="e">
            <v>#N/A</v>
          </cell>
          <cell r="I37" t="e">
            <v>#N/A</v>
          </cell>
          <cell r="J37" t="e">
            <v>#N/A</v>
          </cell>
          <cell r="K37" t="e">
            <v>#N/A</v>
          </cell>
          <cell r="L37" t="e">
            <v>#N/A</v>
          </cell>
          <cell r="M37" t="e">
            <v>#N/A</v>
          </cell>
          <cell r="N37">
            <v>0</v>
          </cell>
          <cell r="P37">
            <v>0</v>
          </cell>
          <cell r="Q37" t="str">
            <v>v</v>
          </cell>
          <cell r="R37" t="str">
            <v>Jauniai</v>
          </cell>
          <cell r="S37" t="str">
            <v>60m bb f</v>
          </cell>
          <cell r="T37" t="str">
            <v>Finalinis B bėgimas</v>
          </cell>
          <cell r="U37" t="str">
            <v>v60m bb f</v>
          </cell>
          <cell r="V37" t="str">
            <v>60m bb f Jauniai</v>
          </cell>
          <cell r="W37" t="str">
            <v>60m bb f Finalinis B bėgimas Jauniai</v>
          </cell>
          <cell r="Y37" t="str">
            <v/>
          </cell>
          <cell r="AA37" t="str">
            <v/>
          </cell>
          <cell r="AB37" t="str">
            <v/>
          </cell>
          <cell r="AC37" t="str">
            <v/>
          </cell>
          <cell r="AE37" t="str">
            <v/>
          </cell>
          <cell r="AG37" t="str">
            <v/>
          </cell>
          <cell r="AH37" t="str">
            <v/>
          </cell>
          <cell r="AI37" t="str">
            <v/>
          </cell>
          <cell r="AK37" t="str">
            <v/>
          </cell>
          <cell r="AM37" t="str">
            <v/>
          </cell>
          <cell r="AN37" t="str">
            <v/>
          </cell>
          <cell r="AO37" t="str">
            <v/>
          </cell>
          <cell r="AT37" t="str">
            <v>3v60m bb f</v>
          </cell>
          <cell r="AU37" t="str">
            <v>3v</v>
          </cell>
          <cell r="AV37">
            <v>3</v>
          </cell>
          <cell r="AW37" t="str">
            <v/>
          </cell>
          <cell r="AX37" t="str">
            <v/>
          </cell>
          <cell r="AZ37" t="str">
            <v/>
          </cell>
          <cell r="BA37" t="str">
            <v/>
          </cell>
          <cell r="BC37" t="str">
            <v/>
          </cell>
          <cell r="BD37" t="str">
            <v/>
          </cell>
        </row>
        <row r="38">
          <cell r="A38">
            <v>30</v>
          </cell>
          <cell r="B38" t="str">
            <v>Šeštadienis</v>
          </cell>
          <cell r="C38">
            <v>39851</v>
          </cell>
          <cell r="D38">
            <v>0.53125</v>
          </cell>
          <cell r="E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>
            <v>0</v>
          </cell>
          <cell r="P38">
            <v>0</v>
          </cell>
          <cell r="Q38" t="str">
            <v>v</v>
          </cell>
          <cell r="R38" t="str">
            <v>Jauniai</v>
          </cell>
          <cell r="S38" t="str">
            <v>60m bb f</v>
          </cell>
          <cell r="T38" t="str">
            <v>Finalinis A bėgimas</v>
          </cell>
          <cell r="U38" t="str">
            <v>v60m bb f</v>
          </cell>
          <cell r="V38" t="str">
            <v>60m bb f Jauniai</v>
          </cell>
          <cell r="W38" t="str">
            <v>60m bb f Finalinis A bėgimas Jauniai</v>
          </cell>
          <cell r="Y38" t="str">
            <v/>
          </cell>
          <cell r="AA38" t="str">
            <v/>
          </cell>
          <cell r="AB38" t="str">
            <v/>
          </cell>
          <cell r="AC38" t="str">
            <v/>
          </cell>
          <cell r="AE38" t="str">
            <v/>
          </cell>
          <cell r="AG38" t="str">
            <v/>
          </cell>
          <cell r="AH38" t="str">
            <v/>
          </cell>
          <cell r="AI38" t="str">
            <v/>
          </cell>
          <cell r="AK38" t="str">
            <v/>
          </cell>
          <cell r="AM38" t="str">
            <v/>
          </cell>
          <cell r="AN38" t="str">
            <v/>
          </cell>
          <cell r="AO38" t="str">
            <v/>
          </cell>
          <cell r="AT38" t="str">
            <v>3v60m bb f</v>
          </cell>
          <cell r="AU38" t="str">
            <v>3v</v>
          </cell>
          <cell r="AV38">
            <v>3</v>
          </cell>
          <cell r="AW38" t="str">
            <v/>
          </cell>
          <cell r="AX38" t="str">
            <v/>
          </cell>
          <cell r="AZ38" t="str">
            <v/>
          </cell>
          <cell r="BA38" t="str">
            <v/>
          </cell>
          <cell r="BC38" t="str">
            <v/>
          </cell>
          <cell r="BD38" t="str">
            <v/>
          </cell>
        </row>
        <row r="39">
          <cell r="A39">
            <v>31</v>
          </cell>
          <cell r="B39" t="str">
            <v>Šeštadienis</v>
          </cell>
          <cell r="C39">
            <v>39851</v>
          </cell>
          <cell r="D39">
            <v>0.53819444444444442</v>
          </cell>
          <cell r="E39" t="e">
            <v>#N/A</v>
          </cell>
          <cell r="G39">
            <v>7.638888888888886E-3</v>
          </cell>
          <cell r="H39">
            <v>2.0833333333333298E-3</v>
          </cell>
          <cell r="I39">
            <v>5.5555555555555558E-3</v>
          </cell>
          <cell r="J39">
            <v>5.5555555555555558E-3</v>
          </cell>
          <cell r="K39">
            <v>1</v>
          </cell>
          <cell r="L39">
            <v>0.18181818181818182</v>
          </cell>
          <cell r="M39">
            <v>22</v>
          </cell>
          <cell r="N39">
            <v>4</v>
          </cell>
          <cell r="P39">
            <v>4</v>
          </cell>
          <cell r="Q39" t="str">
            <v>m</v>
          </cell>
          <cell r="R39" t="str">
            <v>Jaunės</v>
          </cell>
          <cell r="S39" t="str">
            <v>1500m klb</v>
          </cell>
          <cell r="U39" t="str">
            <v>m1500m klb</v>
          </cell>
          <cell r="V39" t="str">
            <v>1500m klb Jaunės</v>
          </cell>
          <cell r="W39" t="str">
            <v>1500m klb  Jaunės</v>
          </cell>
          <cell r="Y39" t="str">
            <v/>
          </cell>
          <cell r="AA39" t="str">
            <v/>
          </cell>
          <cell r="AB39" t="str">
            <v/>
          </cell>
          <cell r="AC39" t="str">
            <v/>
          </cell>
          <cell r="AE39" t="str">
            <v/>
          </cell>
          <cell r="AG39" t="str">
            <v/>
          </cell>
          <cell r="AH39" t="str">
            <v/>
          </cell>
          <cell r="AI39" t="str">
            <v/>
          </cell>
          <cell r="AK39" t="str">
            <v/>
          </cell>
          <cell r="AM39" t="str">
            <v/>
          </cell>
          <cell r="AN39" t="str">
            <v/>
          </cell>
          <cell r="AO39" t="str">
            <v/>
          </cell>
          <cell r="AT39" t="str">
            <v>3m1500m klb</v>
          </cell>
          <cell r="AU39" t="str">
            <v>3m</v>
          </cell>
          <cell r="AV39">
            <v>3</v>
          </cell>
          <cell r="AW39" t="str">
            <v/>
          </cell>
          <cell r="AX39" t="str">
            <v/>
          </cell>
          <cell r="AZ39" t="str">
            <v/>
          </cell>
          <cell r="BA39" t="str">
            <v/>
          </cell>
          <cell r="BC39" t="str">
            <v/>
          </cell>
          <cell r="BD39" t="str">
            <v/>
          </cell>
        </row>
        <row r="40">
          <cell r="A40">
            <v>32</v>
          </cell>
          <cell r="B40" t="str">
            <v>Šeštadienis</v>
          </cell>
          <cell r="C40">
            <v>39851</v>
          </cell>
          <cell r="D40">
            <v>0.54513888888888895</v>
          </cell>
          <cell r="E40" t="e">
            <v>#N/A</v>
          </cell>
          <cell r="G40">
            <v>9.0277777777777735E-3</v>
          </cell>
          <cell r="H40">
            <v>2.0833333333333298E-3</v>
          </cell>
          <cell r="I40">
            <v>6.9444444444444441E-3</v>
          </cell>
          <cell r="J40">
            <v>6.9444444444444441E-3</v>
          </cell>
          <cell r="K40">
            <v>1</v>
          </cell>
          <cell r="L40">
            <v>0.77272727272727271</v>
          </cell>
          <cell r="M40">
            <v>22</v>
          </cell>
          <cell r="N40">
            <v>17</v>
          </cell>
          <cell r="P40">
            <v>17</v>
          </cell>
          <cell r="Q40" t="str">
            <v>v</v>
          </cell>
          <cell r="R40" t="str">
            <v>Jauniai</v>
          </cell>
          <cell r="S40" t="str">
            <v>2000m klb</v>
          </cell>
          <cell r="U40" t="str">
            <v>v2000m klb</v>
          </cell>
          <cell r="V40" t="str">
            <v>2000m klb Jauniai</v>
          </cell>
          <cell r="W40" t="str">
            <v>2000m klb  Jauniai</v>
          </cell>
          <cell r="Y40" t="str">
            <v/>
          </cell>
          <cell r="AA40" t="str">
            <v/>
          </cell>
          <cell r="AB40" t="str">
            <v/>
          </cell>
          <cell r="AC40" t="str">
            <v/>
          </cell>
          <cell r="AE40" t="str">
            <v/>
          </cell>
          <cell r="AG40" t="str">
            <v/>
          </cell>
          <cell r="AH40" t="str">
            <v/>
          </cell>
          <cell r="AI40" t="str">
            <v/>
          </cell>
          <cell r="AK40" t="str">
            <v/>
          </cell>
          <cell r="AM40" t="str">
            <v/>
          </cell>
          <cell r="AN40" t="str">
            <v/>
          </cell>
          <cell r="AO40" t="str">
            <v/>
          </cell>
          <cell r="AT40" t="str">
            <v>3v2000m klb</v>
          </cell>
          <cell r="AU40" t="str">
            <v>3v</v>
          </cell>
          <cell r="AV40">
            <v>3</v>
          </cell>
          <cell r="AW40" t="str">
            <v/>
          </cell>
          <cell r="AX40" t="str">
            <v/>
          </cell>
          <cell r="AZ40" t="str">
            <v/>
          </cell>
          <cell r="BA40" t="str">
            <v/>
          </cell>
          <cell r="BC40" t="str">
            <v/>
          </cell>
          <cell r="BD40" t="str">
            <v/>
          </cell>
        </row>
        <row r="41">
          <cell r="A41">
            <v>33</v>
          </cell>
          <cell r="B41" t="str">
            <v>Šeštadienis</v>
          </cell>
          <cell r="C41">
            <v>39851</v>
          </cell>
          <cell r="D41">
            <v>0.55555555555555558</v>
          </cell>
          <cell r="E41" t="e">
            <v>#N/A</v>
          </cell>
          <cell r="G41">
            <v>2.4999999999999994E-2</v>
          </cell>
          <cell r="H41">
            <v>2.0833333333333298E-3</v>
          </cell>
          <cell r="I41">
            <v>2.2916666666666665E-2</v>
          </cell>
          <cell r="J41">
            <v>2.0833333333333333E-3</v>
          </cell>
          <cell r="K41">
            <v>11</v>
          </cell>
          <cell r="L41">
            <v>10.25</v>
          </cell>
          <cell r="M41">
            <v>4</v>
          </cell>
          <cell r="N41">
            <v>41</v>
          </cell>
          <cell r="O41">
            <v>2</v>
          </cell>
          <cell r="P41">
            <v>39</v>
          </cell>
          <cell r="Q41" t="str">
            <v>m</v>
          </cell>
          <cell r="R41" t="str">
            <v>Jaunės</v>
          </cell>
          <cell r="S41" t="str">
            <v>300m</v>
          </cell>
          <cell r="U41" t="str">
            <v>m300m</v>
          </cell>
          <cell r="V41" t="str">
            <v>300m Jaunės</v>
          </cell>
          <cell r="W41" t="str">
            <v>300m  Jaunės</v>
          </cell>
          <cell r="X41" t="str">
            <v>m</v>
          </cell>
          <cell r="Y41" t="str">
            <v>Jaunės</v>
          </cell>
          <cell r="Z41" t="str">
            <v>tolis(5k)</v>
          </cell>
          <cell r="AA41" t="str">
            <v>mtolis(5k)</v>
          </cell>
          <cell r="AB41" t="str">
            <v>Šuolis į tolį (5-kovė)</v>
          </cell>
          <cell r="AC41" t="str">
            <v>Šuolis į tolį (5-kovė) Jaunės</v>
          </cell>
          <cell r="AE41" t="str">
            <v/>
          </cell>
          <cell r="AG41" t="str">
            <v/>
          </cell>
          <cell r="AH41" t="str">
            <v/>
          </cell>
          <cell r="AI41" t="str">
            <v/>
          </cell>
          <cell r="AK41" t="str">
            <v/>
          </cell>
          <cell r="AM41" t="str">
            <v/>
          </cell>
          <cell r="AN41" t="str">
            <v/>
          </cell>
          <cell r="AO41" t="str">
            <v/>
          </cell>
          <cell r="AT41" t="str">
            <v>3m300m</v>
          </cell>
          <cell r="AU41" t="str">
            <v>3m</v>
          </cell>
          <cell r="AV41">
            <v>3</v>
          </cell>
          <cell r="AW41" t="str">
            <v>3mtolis(5k)</v>
          </cell>
          <cell r="AX41" t="str">
            <v>3m</v>
          </cell>
          <cell r="AY41">
            <v>3</v>
          </cell>
          <cell r="AZ41" t="str">
            <v/>
          </cell>
          <cell r="BA41" t="str">
            <v/>
          </cell>
          <cell r="BC41" t="str">
            <v/>
          </cell>
          <cell r="BD41" t="str">
            <v/>
          </cell>
        </row>
        <row r="42">
          <cell r="A42">
            <v>34</v>
          </cell>
          <cell r="B42" t="str">
            <v>Šeštadienis</v>
          </cell>
          <cell r="C42">
            <v>39851</v>
          </cell>
          <cell r="D42">
            <v>0.57986111111111105</v>
          </cell>
          <cell r="E42" t="e">
            <v>#N/A</v>
          </cell>
          <cell r="G42">
            <v>2.4999999999999994E-2</v>
          </cell>
          <cell r="H42">
            <v>2.0833333333333298E-3</v>
          </cell>
          <cell r="I42">
            <v>2.2916666666666665E-2</v>
          </cell>
          <cell r="J42">
            <v>2.0833333333333333E-3</v>
          </cell>
          <cell r="K42">
            <v>11</v>
          </cell>
          <cell r="L42">
            <v>10.75</v>
          </cell>
          <cell r="M42">
            <v>4</v>
          </cell>
          <cell r="N42">
            <v>43</v>
          </cell>
          <cell r="P42">
            <v>43</v>
          </cell>
          <cell r="Q42" t="str">
            <v>v</v>
          </cell>
          <cell r="R42" t="str">
            <v>Jauniai</v>
          </cell>
          <cell r="S42" t="str">
            <v>300m</v>
          </cell>
          <cell r="U42" t="str">
            <v>v300m</v>
          </cell>
          <cell r="V42" t="str">
            <v>300m Jauniai</v>
          </cell>
          <cell r="W42" t="str">
            <v>300m  Jauniai</v>
          </cell>
          <cell r="Y42" t="str">
            <v/>
          </cell>
          <cell r="AA42" t="str">
            <v/>
          </cell>
          <cell r="AB42" t="str">
            <v/>
          </cell>
          <cell r="AC42" t="str">
            <v/>
          </cell>
          <cell r="AE42" t="str">
            <v/>
          </cell>
          <cell r="AG42" t="str">
            <v/>
          </cell>
          <cell r="AH42" t="str">
            <v/>
          </cell>
          <cell r="AI42" t="str">
            <v/>
          </cell>
          <cell r="AK42" t="str">
            <v/>
          </cell>
          <cell r="AM42" t="str">
            <v/>
          </cell>
          <cell r="AN42" t="str">
            <v/>
          </cell>
          <cell r="AO42" t="str">
            <v/>
          </cell>
          <cell r="AT42" t="str">
            <v>3v300m</v>
          </cell>
          <cell r="AU42" t="str">
            <v>3v</v>
          </cell>
          <cell r="AV42">
            <v>3</v>
          </cell>
          <cell r="AW42" t="str">
            <v/>
          </cell>
          <cell r="AX42" t="str">
            <v/>
          </cell>
          <cell r="AZ42" t="str">
            <v/>
          </cell>
          <cell r="BA42" t="str">
            <v/>
          </cell>
          <cell r="BC42" t="str">
            <v/>
          </cell>
          <cell r="BD42" t="str">
            <v/>
          </cell>
        </row>
        <row r="43">
          <cell r="A43">
            <v>35</v>
          </cell>
          <cell r="B43" t="str">
            <v>Šeštadienis</v>
          </cell>
          <cell r="C43">
            <v>39851</v>
          </cell>
          <cell r="D43">
            <v>0.60416666666666663</v>
          </cell>
          <cell r="E43" t="e">
            <v>#N/A</v>
          </cell>
          <cell r="G43">
            <v>1.1805555555555552E-2</v>
          </cell>
          <cell r="H43">
            <v>2.0833333333333298E-3</v>
          </cell>
          <cell r="I43">
            <v>9.7222222222222224E-3</v>
          </cell>
          <cell r="J43">
            <v>4.8611111111111112E-3</v>
          </cell>
          <cell r="K43">
            <v>2</v>
          </cell>
          <cell r="L43">
            <v>2</v>
          </cell>
          <cell r="M43">
            <v>12</v>
          </cell>
          <cell r="N43">
            <v>24</v>
          </cell>
          <cell r="P43">
            <v>24</v>
          </cell>
          <cell r="Q43" t="str">
            <v>v</v>
          </cell>
          <cell r="R43" t="str">
            <v>Jauniai</v>
          </cell>
          <cell r="S43" t="str">
            <v>1000m</v>
          </cell>
          <cell r="T43" t="str">
            <v>(7-kovė)</v>
          </cell>
          <cell r="U43" t="str">
            <v>v1000m</v>
          </cell>
          <cell r="V43" t="str">
            <v>1000m Jauniai</v>
          </cell>
          <cell r="W43" t="str">
            <v>1000m (7-kovė) Jauniai</v>
          </cell>
          <cell r="Y43" t="str">
            <v/>
          </cell>
          <cell r="AA43" t="str">
            <v/>
          </cell>
          <cell r="AB43" t="str">
            <v/>
          </cell>
          <cell r="AC43" t="str">
            <v/>
          </cell>
          <cell r="AE43" t="str">
            <v/>
          </cell>
          <cell r="AG43" t="str">
            <v/>
          </cell>
          <cell r="AH43" t="str">
            <v/>
          </cell>
          <cell r="AI43" t="str">
            <v/>
          </cell>
          <cell r="AK43" t="str">
            <v/>
          </cell>
          <cell r="AM43" t="str">
            <v/>
          </cell>
          <cell r="AN43" t="str">
            <v/>
          </cell>
          <cell r="AO43" t="str">
            <v/>
          </cell>
          <cell r="AT43" t="str">
            <v>3v1000m</v>
          </cell>
          <cell r="AU43" t="str">
            <v>3v</v>
          </cell>
          <cell r="AV43">
            <v>3</v>
          </cell>
          <cell r="AW43" t="str">
            <v/>
          </cell>
          <cell r="AX43" t="str">
            <v/>
          </cell>
          <cell r="AZ43" t="str">
            <v/>
          </cell>
          <cell r="BA43" t="str">
            <v/>
          </cell>
          <cell r="BC43" t="str">
            <v/>
          </cell>
          <cell r="BD43" t="str">
            <v/>
          </cell>
        </row>
        <row r="44">
          <cell r="A44">
            <v>36</v>
          </cell>
          <cell r="B44" t="str">
            <v>Šeštadienis</v>
          </cell>
          <cell r="C44">
            <v>39851</v>
          </cell>
          <cell r="D44">
            <v>0.61111111111111105</v>
          </cell>
          <cell r="E44" t="e">
            <v>#N/A</v>
          </cell>
          <cell r="G44">
            <v>9.0277777777777735E-3</v>
          </cell>
          <cell r="H44">
            <v>2.0833333333333298E-3</v>
          </cell>
          <cell r="I44">
            <v>6.9444444444444441E-3</v>
          </cell>
          <cell r="J44">
            <v>3.472222222222222E-3</v>
          </cell>
          <cell r="K44">
            <v>2</v>
          </cell>
          <cell r="L44">
            <v>1.25</v>
          </cell>
          <cell r="M44">
            <v>8</v>
          </cell>
          <cell r="N44">
            <v>10</v>
          </cell>
          <cell r="P44">
            <v>10</v>
          </cell>
          <cell r="Q44" t="str">
            <v>m</v>
          </cell>
          <cell r="R44" t="str">
            <v>Jaunės</v>
          </cell>
          <cell r="S44" t="str">
            <v>800m</v>
          </cell>
          <cell r="T44" t="str">
            <v>(5-kovė)</v>
          </cell>
          <cell r="U44" t="str">
            <v>m800m</v>
          </cell>
          <cell r="V44" t="str">
            <v>800m Jaunės</v>
          </cell>
          <cell r="W44" t="str">
            <v>800m (5-kovė) Jaunės</v>
          </cell>
          <cell r="Y44" t="str">
            <v/>
          </cell>
          <cell r="AA44" t="str">
            <v/>
          </cell>
          <cell r="AB44" t="str">
            <v/>
          </cell>
          <cell r="AC44" t="str">
            <v/>
          </cell>
          <cell r="AE44" t="str">
            <v/>
          </cell>
          <cell r="AG44" t="str">
            <v/>
          </cell>
          <cell r="AH44" t="str">
            <v/>
          </cell>
          <cell r="AI44" t="str">
            <v/>
          </cell>
          <cell r="AK44" t="str">
            <v/>
          </cell>
          <cell r="AM44" t="str">
            <v/>
          </cell>
          <cell r="AN44" t="str">
            <v/>
          </cell>
          <cell r="AO44" t="str">
            <v/>
          </cell>
          <cell r="AT44" t="str">
            <v>3m800m</v>
          </cell>
          <cell r="AU44" t="str">
            <v>3m</v>
          </cell>
          <cell r="AV44">
            <v>3</v>
          </cell>
          <cell r="AW44" t="str">
            <v/>
          </cell>
          <cell r="AX44" t="str">
            <v/>
          </cell>
          <cell r="AZ44" t="str">
            <v/>
          </cell>
          <cell r="BA44" t="str">
            <v/>
          </cell>
          <cell r="BC44" t="str">
            <v/>
          </cell>
          <cell r="BD44" t="str">
            <v/>
          </cell>
        </row>
        <row r="45">
          <cell r="E45" t="e">
            <v>#N/A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>
            <v>0</v>
          </cell>
          <cell r="P45" t="str">
            <v/>
          </cell>
          <cell r="R45" t="str">
            <v/>
          </cell>
          <cell r="U45" t="str">
            <v/>
          </cell>
          <cell r="V45" t="str">
            <v/>
          </cell>
          <cell r="W45" t="str">
            <v/>
          </cell>
          <cell r="Y45" t="str">
            <v/>
          </cell>
          <cell r="AA45" t="str">
            <v/>
          </cell>
          <cell r="AB45" t="str">
            <v/>
          </cell>
          <cell r="AC45" t="str">
            <v/>
          </cell>
          <cell r="AE45" t="str">
            <v/>
          </cell>
          <cell r="AG45" t="str">
            <v/>
          </cell>
          <cell r="AH45" t="str">
            <v/>
          </cell>
          <cell r="AI45" t="str">
            <v/>
          </cell>
          <cell r="AK45" t="str">
            <v/>
          </cell>
          <cell r="AM45" t="str">
            <v/>
          </cell>
          <cell r="AN45" t="str">
            <v/>
          </cell>
          <cell r="AO45" t="str">
            <v/>
          </cell>
          <cell r="AT45" t="str">
            <v/>
          </cell>
          <cell r="AU45" t="str">
            <v/>
          </cell>
          <cell r="AW45" t="str">
            <v/>
          </cell>
          <cell r="AX45" t="str">
            <v/>
          </cell>
          <cell r="AZ45" t="str">
            <v/>
          </cell>
          <cell r="BA45" t="str">
            <v/>
          </cell>
          <cell r="BC45" t="str">
            <v/>
          </cell>
          <cell r="BD45" t="str">
            <v/>
          </cell>
        </row>
        <row r="46">
          <cell r="E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>
            <v>0</v>
          </cell>
          <cell r="P46" t="str">
            <v/>
          </cell>
          <cell r="R46" t="str">
            <v/>
          </cell>
          <cell r="U46" t="str">
            <v/>
          </cell>
          <cell r="V46" t="str">
            <v/>
          </cell>
          <cell r="W46" t="str">
            <v/>
          </cell>
          <cell r="Y46" t="str">
            <v/>
          </cell>
          <cell r="AA46" t="str">
            <v/>
          </cell>
          <cell r="AB46" t="str">
            <v/>
          </cell>
          <cell r="AC46" t="str">
            <v/>
          </cell>
          <cell r="AE46" t="str">
            <v/>
          </cell>
          <cell r="AG46" t="str">
            <v/>
          </cell>
          <cell r="AH46" t="str">
            <v/>
          </cell>
          <cell r="AI46" t="str">
            <v/>
          </cell>
          <cell r="AK46" t="str">
            <v/>
          </cell>
          <cell r="AM46" t="str">
            <v/>
          </cell>
          <cell r="AN46" t="str">
            <v/>
          </cell>
          <cell r="AO46" t="str">
            <v/>
          </cell>
          <cell r="AT46" t="str">
            <v/>
          </cell>
          <cell r="AU46" t="str">
            <v/>
          </cell>
          <cell r="AW46" t="str">
            <v/>
          </cell>
          <cell r="AX46" t="str">
            <v/>
          </cell>
          <cell r="AZ46" t="str">
            <v/>
          </cell>
          <cell r="BA46" t="str">
            <v/>
          </cell>
          <cell r="BC46" t="str">
            <v/>
          </cell>
          <cell r="BD46" t="str">
            <v/>
          </cell>
        </row>
        <row r="47">
          <cell r="E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>
            <v>0</v>
          </cell>
          <cell r="P47" t="str">
            <v/>
          </cell>
          <cell r="R47" t="str">
            <v/>
          </cell>
          <cell r="U47" t="str">
            <v/>
          </cell>
          <cell r="V47" t="str">
            <v/>
          </cell>
          <cell r="W47" t="str">
            <v/>
          </cell>
          <cell r="Y47" t="str">
            <v/>
          </cell>
          <cell r="AA47" t="str">
            <v/>
          </cell>
          <cell r="AB47" t="str">
            <v/>
          </cell>
          <cell r="AC47" t="str">
            <v/>
          </cell>
          <cell r="AE47" t="str">
            <v/>
          </cell>
          <cell r="AG47" t="str">
            <v/>
          </cell>
          <cell r="AH47" t="str">
            <v/>
          </cell>
          <cell r="AI47" t="str">
            <v/>
          </cell>
          <cell r="AK47" t="str">
            <v/>
          </cell>
          <cell r="AM47" t="str">
            <v/>
          </cell>
          <cell r="AN47" t="str">
            <v/>
          </cell>
          <cell r="AO47" t="str">
            <v/>
          </cell>
          <cell r="AT47" t="str">
            <v/>
          </cell>
          <cell r="AU47" t="str">
            <v/>
          </cell>
          <cell r="AW47" t="str">
            <v/>
          </cell>
          <cell r="AX47" t="str">
            <v/>
          </cell>
          <cell r="AZ47" t="str">
            <v/>
          </cell>
          <cell r="BA47" t="str">
            <v/>
          </cell>
          <cell r="BC47" t="str">
            <v/>
          </cell>
          <cell r="BD47" t="str">
            <v/>
          </cell>
        </row>
        <row r="48">
          <cell r="E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>
            <v>0</v>
          </cell>
          <cell r="P48" t="str">
            <v/>
          </cell>
          <cell r="R48" t="str">
            <v/>
          </cell>
          <cell r="U48" t="str">
            <v/>
          </cell>
          <cell r="V48" t="str">
            <v/>
          </cell>
          <cell r="W48" t="str">
            <v/>
          </cell>
          <cell r="Y48" t="str">
            <v/>
          </cell>
          <cell r="AA48" t="str">
            <v/>
          </cell>
          <cell r="AB48" t="str">
            <v/>
          </cell>
          <cell r="AC48" t="str">
            <v/>
          </cell>
          <cell r="AE48" t="str">
            <v/>
          </cell>
          <cell r="AG48" t="str">
            <v/>
          </cell>
          <cell r="AH48" t="str">
            <v/>
          </cell>
          <cell r="AI48" t="str">
            <v/>
          </cell>
          <cell r="AK48" t="str">
            <v/>
          </cell>
          <cell r="AM48" t="str">
            <v/>
          </cell>
          <cell r="AN48" t="str">
            <v/>
          </cell>
          <cell r="AO48" t="str">
            <v/>
          </cell>
          <cell r="AT48" t="str">
            <v/>
          </cell>
          <cell r="AU48" t="str">
            <v/>
          </cell>
          <cell r="AW48" t="str">
            <v/>
          </cell>
          <cell r="AX48" t="str">
            <v/>
          </cell>
          <cell r="AZ48" t="str">
            <v/>
          </cell>
          <cell r="BA48" t="str">
            <v/>
          </cell>
          <cell r="BC48" t="str">
            <v/>
          </cell>
          <cell r="BD48" t="str">
            <v/>
          </cell>
        </row>
        <row r="49">
          <cell r="E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>
            <v>0</v>
          </cell>
          <cell r="P49" t="str">
            <v/>
          </cell>
          <cell r="R49" t="str">
            <v/>
          </cell>
          <cell r="U49" t="str">
            <v/>
          </cell>
          <cell r="V49" t="str">
            <v/>
          </cell>
          <cell r="W49" t="str">
            <v/>
          </cell>
          <cell r="Y49" t="str">
            <v/>
          </cell>
          <cell r="AA49" t="str">
            <v/>
          </cell>
          <cell r="AB49" t="str">
            <v/>
          </cell>
          <cell r="AC49" t="str">
            <v/>
          </cell>
          <cell r="AE49" t="str">
            <v/>
          </cell>
          <cell r="AG49" t="str">
            <v/>
          </cell>
          <cell r="AH49" t="str">
            <v/>
          </cell>
          <cell r="AI49" t="str">
            <v/>
          </cell>
          <cell r="AK49" t="str">
            <v/>
          </cell>
          <cell r="AM49" t="str">
            <v/>
          </cell>
          <cell r="AN49" t="str">
            <v/>
          </cell>
          <cell r="AO49" t="str">
            <v/>
          </cell>
          <cell r="AT49" t="str">
            <v/>
          </cell>
          <cell r="AU49" t="str">
            <v/>
          </cell>
          <cell r="AW49" t="str">
            <v/>
          </cell>
          <cell r="AX49" t="str">
            <v/>
          </cell>
          <cell r="AZ49" t="str">
            <v/>
          </cell>
          <cell r="BA49" t="str">
            <v/>
          </cell>
          <cell r="BC49" t="str">
            <v/>
          </cell>
          <cell r="BD49" t="str">
            <v/>
          </cell>
        </row>
        <row r="50">
          <cell r="E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>
            <v>0</v>
          </cell>
          <cell r="P50" t="str">
            <v/>
          </cell>
          <cell r="R50" t="str">
            <v/>
          </cell>
          <cell r="U50" t="str">
            <v/>
          </cell>
          <cell r="V50" t="str">
            <v/>
          </cell>
          <cell r="W50" t="str">
            <v/>
          </cell>
          <cell r="Y50" t="str">
            <v/>
          </cell>
          <cell r="AA50" t="str">
            <v/>
          </cell>
          <cell r="AB50" t="str">
            <v/>
          </cell>
          <cell r="AC50" t="str">
            <v/>
          </cell>
          <cell r="AE50" t="str">
            <v/>
          </cell>
          <cell r="AG50" t="str">
            <v/>
          </cell>
          <cell r="AH50" t="str">
            <v/>
          </cell>
          <cell r="AI50" t="str">
            <v/>
          </cell>
          <cell r="AK50" t="str">
            <v/>
          </cell>
          <cell r="AM50" t="str">
            <v/>
          </cell>
          <cell r="AN50" t="str">
            <v/>
          </cell>
          <cell r="AO50" t="str">
            <v/>
          </cell>
          <cell r="AT50" t="str">
            <v/>
          </cell>
          <cell r="AU50" t="str">
            <v/>
          </cell>
          <cell r="AW50" t="str">
            <v/>
          </cell>
          <cell r="AX50" t="str">
            <v/>
          </cell>
          <cell r="AZ50" t="str">
            <v/>
          </cell>
          <cell r="BA50" t="str">
            <v/>
          </cell>
          <cell r="BC50" t="str">
            <v/>
          </cell>
          <cell r="BD50" t="str">
            <v/>
          </cell>
        </row>
        <row r="51">
          <cell r="E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>
            <v>0</v>
          </cell>
          <cell r="P51" t="str">
            <v/>
          </cell>
          <cell r="R51" t="str">
            <v/>
          </cell>
          <cell r="U51" t="str">
            <v/>
          </cell>
          <cell r="V51" t="str">
            <v/>
          </cell>
          <cell r="W51" t="str">
            <v/>
          </cell>
          <cell r="Y51" t="str">
            <v/>
          </cell>
          <cell r="AA51" t="str">
            <v/>
          </cell>
          <cell r="AB51" t="str">
            <v/>
          </cell>
          <cell r="AC51" t="str">
            <v/>
          </cell>
          <cell r="AE51" t="str">
            <v/>
          </cell>
          <cell r="AG51" t="str">
            <v/>
          </cell>
          <cell r="AH51" t="str">
            <v/>
          </cell>
          <cell r="AI51" t="str">
            <v/>
          </cell>
          <cell r="AK51" t="str">
            <v/>
          </cell>
          <cell r="AM51" t="str">
            <v/>
          </cell>
          <cell r="AN51" t="str">
            <v/>
          </cell>
          <cell r="AO51" t="str">
            <v/>
          </cell>
          <cell r="AT51" t="str">
            <v/>
          </cell>
          <cell r="AU51" t="str">
            <v/>
          </cell>
          <cell r="AX51" t="str">
            <v/>
          </cell>
          <cell r="AZ51" t="str">
            <v/>
          </cell>
          <cell r="BA51" t="str">
            <v/>
          </cell>
          <cell r="BC51" t="str">
            <v/>
          </cell>
          <cell r="BD51" t="str">
            <v/>
          </cell>
        </row>
        <row r="52">
          <cell r="E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>
            <v>0</v>
          </cell>
          <cell r="P52" t="str">
            <v/>
          </cell>
          <cell r="R52" t="str">
            <v/>
          </cell>
          <cell r="U52" t="str">
            <v/>
          </cell>
          <cell r="V52" t="str">
            <v/>
          </cell>
          <cell r="W52" t="str">
            <v/>
          </cell>
          <cell r="Y52" t="str">
            <v/>
          </cell>
          <cell r="AA52" t="str">
            <v/>
          </cell>
          <cell r="AB52" t="str">
            <v/>
          </cell>
          <cell r="AC52" t="str">
            <v/>
          </cell>
          <cell r="AE52" t="str">
            <v/>
          </cell>
          <cell r="AG52" t="str">
            <v/>
          </cell>
          <cell r="AH52" t="str">
            <v/>
          </cell>
          <cell r="AI52" t="str">
            <v/>
          </cell>
          <cell r="AK52" t="str">
            <v/>
          </cell>
          <cell r="AM52" t="str">
            <v/>
          </cell>
          <cell r="AN52" t="str">
            <v/>
          </cell>
          <cell r="AO52" t="str">
            <v/>
          </cell>
          <cell r="AT52" t="str">
            <v/>
          </cell>
          <cell r="AU52" t="str">
            <v/>
          </cell>
          <cell r="AW52" t="str">
            <v/>
          </cell>
          <cell r="AX52" t="str">
            <v/>
          </cell>
          <cell r="AZ52" t="str">
            <v/>
          </cell>
          <cell r="BA52" t="str">
            <v/>
          </cell>
          <cell r="BC52" t="str">
            <v/>
          </cell>
          <cell r="BD52" t="str">
            <v/>
          </cell>
        </row>
        <row r="53">
          <cell r="E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>
            <v>0</v>
          </cell>
          <cell r="P53" t="str">
            <v/>
          </cell>
          <cell r="R53" t="str">
            <v/>
          </cell>
          <cell r="U53" t="str">
            <v/>
          </cell>
          <cell r="V53" t="str">
            <v/>
          </cell>
          <cell r="W53" t="str">
            <v/>
          </cell>
          <cell r="Y53" t="str">
            <v/>
          </cell>
          <cell r="AA53" t="str">
            <v/>
          </cell>
          <cell r="AB53" t="str">
            <v/>
          </cell>
          <cell r="AC53" t="str">
            <v/>
          </cell>
          <cell r="AE53" t="str">
            <v/>
          </cell>
          <cell r="AG53" t="str">
            <v/>
          </cell>
          <cell r="AH53" t="str">
            <v/>
          </cell>
          <cell r="AI53" t="str">
            <v/>
          </cell>
          <cell r="AK53" t="str">
            <v/>
          </cell>
          <cell r="AM53" t="str">
            <v/>
          </cell>
          <cell r="AN53" t="str">
            <v/>
          </cell>
          <cell r="AO53" t="str">
            <v/>
          </cell>
          <cell r="AT53" t="str">
            <v/>
          </cell>
          <cell r="AU53" t="str">
            <v/>
          </cell>
          <cell r="AW53" t="str">
            <v/>
          </cell>
          <cell r="AX53" t="str">
            <v/>
          </cell>
          <cell r="AZ53" t="str">
            <v/>
          </cell>
          <cell r="BA53" t="str">
            <v/>
          </cell>
          <cell r="BC53" t="str">
            <v/>
          </cell>
          <cell r="BD53" t="str">
            <v/>
          </cell>
        </row>
        <row r="54">
          <cell r="E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>
            <v>0</v>
          </cell>
          <cell r="P54" t="str">
            <v/>
          </cell>
          <cell r="R54" t="str">
            <v/>
          </cell>
          <cell r="U54" t="str">
            <v/>
          </cell>
          <cell r="V54" t="str">
            <v/>
          </cell>
          <cell r="W54" t="str">
            <v/>
          </cell>
          <cell r="Y54" t="str">
            <v/>
          </cell>
          <cell r="AA54" t="str">
            <v/>
          </cell>
          <cell r="AB54" t="str">
            <v/>
          </cell>
          <cell r="AC54" t="str">
            <v/>
          </cell>
          <cell r="AE54" t="str">
            <v/>
          </cell>
          <cell r="AG54" t="str">
            <v/>
          </cell>
          <cell r="AH54" t="str">
            <v/>
          </cell>
          <cell r="AI54" t="str">
            <v/>
          </cell>
          <cell r="AK54" t="str">
            <v/>
          </cell>
          <cell r="AM54" t="str">
            <v/>
          </cell>
          <cell r="AN54" t="str">
            <v/>
          </cell>
          <cell r="AO54" t="str">
            <v/>
          </cell>
          <cell r="AT54" t="str">
            <v/>
          </cell>
          <cell r="AU54" t="str">
            <v/>
          </cell>
          <cell r="AW54" t="str">
            <v/>
          </cell>
          <cell r="AX54" t="str">
            <v/>
          </cell>
          <cell r="AZ54" t="str">
            <v/>
          </cell>
          <cell r="BA54" t="str">
            <v/>
          </cell>
          <cell r="BC54" t="str">
            <v/>
          </cell>
          <cell r="BD54" t="str">
            <v/>
          </cell>
        </row>
        <row r="55">
          <cell r="E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>
            <v>0</v>
          </cell>
          <cell r="P55" t="str">
            <v/>
          </cell>
          <cell r="R55" t="str">
            <v/>
          </cell>
          <cell r="U55" t="str">
            <v/>
          </cell>
          <cell r="V55" t="str">
            <v/>
          </cell>
          <cell r="W55" t="str">
            <v/>
          </cell>
          <cell r="Y55" t="str">
            <v/>
          </cell>
          <cell r="AA55" t="str">
            <v/>
          </cell>
          <cell r="AB55" t="str">
            <v/>
          </cell>
          <cell r="AC55" t="str">
            <v/>
          </cell>
          <cell r="AE55" t="str">
            <v/>
          </cell>
          <cell r="AG55" t="str">
            <v/>
          </cell>
          <cell r="AH55" t="str">
            <v/>
          </cell>
          <cell r="AI55" t="str">
            <v/>
          </cell>
          <cell r="AK55" t="str">
            <v/>
          </cell>
          <cell r="AM55" t="str">
            <v/>
          </cell>
          <cell r="AN55" t="str">
            <v/>
          </cell>
          <cell r="AO55" t="str">
            <v/>
          </cell>
          <cell r="AT55" t="str">
            <v/>
          </cell>
          <cell r="AU55" t="str">
            <v/>
          </cell>
          <cell r="AW55" t="str">
            <v/>
          </cell>
          <cell r="AX55" t="str">
            <v/>
          </cell>
          <cell r="AZ55" t="str">
            <v/>
          </cell>
          <cell r="BA55" t="str">
            <v/>
          </cell>
          <cell r="BC55" t="str">
            <v/>
          </cell>
          <cell r="BD55" t="str">
            <v/>
          </cell>
        </row>
      </sheetData>
      <sheetData sheetId="17"/>
      <sheetData sheetId="18"/>
      <sheetData sheetId="19"/>
      <sheetData sheetId="20">
        <row r="10">
          <cell r="I10">
            <v>1</v>
          </cell>
          <cell r="J10">
            <v>1</v>
          </cell>
          <cell r="K10" t="str">
            <v>v41</v>
          </cell>
          <cell r="L10">
            <v>41</v>
          </cell>
          <cell r="M10">
            <v>59</v>
          </cell>
          <cell r="N10" t="str">
            <v>fin</v>
          </cell>
          <cell r="O10" t="str">
            <v>A</v>
          </cell>
          <cell r="P10" t="str">
            <v>finA</v>
          </cell>
          <cell r="Q10" t="str">
            <v>1/1</v>
          </cell>
          <cell r="R10">
            <v>1</v>
          </cell>
          <cell r="S10">
            <v>8</v>
          </cell>
        </row>
        <row r="11">
          <cell r="I11">
            <v>1</v>
          </cell>
          <cell r="J11">
            <v>1</v>
          </cell>
          <cell r="K11" t="str">
            <v>v99</v>
          </cell>
          <cell r="L11">
            <v>99</v>
          </cell>
          <cell r="M11">
            <v>59</v>
          </cell>
          <cell r="N11" t="str">
            <v>fin</v>
          </cell>
          <cell r="O11" t="str">
            <v>A</v>
          </cell>
          <cell r="P11" t="str">
            <v>finA</v>
          </cell>
          <cell r="Q11" t="str">
            <v>1/1</v>
          </cell>
          <cell r="R11">
            <v>2</v>
          </cell>
          <cell r="S11">
            <v>6</v>
          </cell>
        </row>
        <row r="12">
          <cell r="I12">
            <v>1</v>
          </cell>
          <cell r="J12">
            <v>1</v>
          </cell>
          <cell r="K12" t="str">
            <v>v109</v>
          </cell>
          <cell r="L12">
            <v>109</v>
          </cell>
          <cell r="M12">
            <v>59</v>
          </cell>
          <cell r="N12" t="str">
            <v>fin</v>
          </cell>
          <cell r="O12" t="str">
            <v>A</v>
          </cell>
          <cell r="P12" t="str">
            <v>finA</v>
          </cell>
          <cell r="Q12" t="str">
            <v>1/1</v>
          </cell>
          <cell r="R12">
            <v>3</v>
          </cell>
          <cell r="S12">
            <v>5</v>
          </cell>
        </row>
        <row r="13">
          <cell r="I13">
            <v>1</v>
          </cell>
          <cell r="J13">
            <v>1</v>
          </cell>
          <cell r="K13" t="str">
            <v>v494</v>
          </cell>
          <cell r="L13">
            <v>494</v>
          </cell>
          <cell r="M13">
            <v>59</v>
          </cell>
          <cell r="N13" t="str">
            <v>fin</v>
          </cell>
          <cell r="O13" t="str">
            <v>A</v>
          </cell>
          <cell r="P13" t="str">
            <v>finA</v>
          </cell>
          <cell r="Q13" t="str">
            <v>1/1</v>
          </cell>
          <cell r="R13">
            <v>4</v>
          </cell>
          <cell r="S13">
            <v>7</v>
          </cell>
        </row>
        <row r="14">
          <cell r="I14">
            <v>1</v>
          </cell>
          <cell r="J14">
            <v>1</v>
          </cell>
          <cell r="K14" t="str">
            <v>v0</v>
          </cell>
          <cell r="L14">
            <v>0</v>
          </cell>
          <cell r="M14">
            <v>59</v>
          </cell>
          <cell r="N14" t="str">
            <v>fin</v>
          </cell>
          <cell r="O14" t="str">
            <v>A</v>
          </cell>
          <cell r="P14" t="str">
            <v>finA</v>
          </cell>
          <cell r="Q14" t="str">
            <v>2/1</v>
          </cell>
          <cell r="R14">
            <v>1</v>
          </cell>
        </row>
        <row r="15">
          <cell r="I15">
            <v>1</v>
          </cell>
          <cell r="J15">
            <v>1</v>
          </cell>
          <cell r="K15" t="str">
            <v>v93</v>
          </cell>
          <cell r="L15">
            <v>93</v>
          </cell>
          <cell r="M15">
            <v>59</v>
          </cell>
          <cell r="N15" t="str">
            <v>fin</v>
          </cell>
          <cell r="O15" t="str">
            <v>A</v>
          </cell>
          <cell r="P15" t="str">
            <v>finA</v>
          </cell>
          <cell r="Q15" t="str">
            <v>2/1</v>
          </cell>
          <cell r="R15">
            <v>2</v>
          </cell>
        </row>
        <row r="16">
          <cell r="I16">
            <v>1</v>
          </cell>
          <cell r="J16">
            <v>1</v>
          </cell>
          <cell r="K16" t="str">
            <v>v506</v>
          </cell>
          <cell r="L16">
            <v>506</v>
          </cell>
          <cell r="M16">
            <v>59</v>
          </cell>
          <cell r="N16" t="str">
            <v>fin</v>
          </cell>
          <cell r="O16" t="str">
            <v>A</v>
          </cell>
          <cell r="P16" t="str">
            <v>finA</v>
          </cell>
          <cell r="Q16" t="str">
            <v>2/1</v>
          </cell>
          <cell r="R16">
            <v>3</v>
          </cell>
        </row>
        <row r="17">
          <cell r="I17">
            <v>1</v>
          </cell>
          <cell r="J17">
            <v>1</v>
          </cell>
          <cell r="K17" t="str">
            <v>v466</v>
          </cell>
          <cell r="L17">
            <v>466</v>
          </cell>
          <cell r="M17">
            <v>59</v>
          </cell>
          <cell r="N17" t="str">
            <v>fin</v>
          </cell>
          <cell r="O17" t="str">
            <v>A</v>
          </cell>
          <cell r="P17" t="str">
            <v>finA</v>
          </cell>
          <cell r="Q17" t="str">
            <v>2/1</v>
          </cell>
          <cell r="R17">
            <v>4</v>
          </cell>
        </row>
        <row r="18">
          <cell r="I18">
            <v>1</v>
          </cell>
          <cell r="J18">
            <v>1</v>
          </cell>
          <cell r="K18" t="str">
            <v>v0</v>
          </cell>
          <cell r="L18">
            <v>0</v>
          </cell>
          <cell r="M18">
            <v>59</v>
          </cell>
          <cell r="N18" t="str">
            <v>fin</v>
          </cell>
          <cell r="O18" t="str">
            <v>A</v>
          </cell>
          <cell r="P18" t="str">
            <v>finA</v>
          </cell>
          <cell r="Q18" t="str">
            <v>3/1</v>
          </cell>
          <cell r="R18">
            <v>1</v>
          </cell>
        </row>
        <row r="19">
          <cell r="I19">
            <v>1</v>
          </cell>
          <cell r="J19">
            <v>1</v>
          </cell>
          <cell r="K19" t="str">
            <v>v96</v>
          </cell>
          <cell r="L19">
            <v>96</v>
          </cell>
          <cell r="M19">
            <v>59</v>
          </cell>
          <cell r="N19" t="str">
            <v>fin</v>
          </cell>
          <cell r="O19" t="str">
            <v>A</v>
          </cell>
          <cell r="P19" t="str">
            <v>finA</v>
          </cell>
          <cell r="Q19" t="str">
            <v>3/1</v>
          </cell>
          <cell r="R19">
            <v>2</v>
          </cell>
        </row>
        <row r="20">
          <cell r="I20">
            <v>1</v>
          </cell>
          <cell r="J20">
            <v>1</v>
          </cell>
          <cell r="K20" t="str">
            <v>v33</v>
          </cell>
          <cell r="L20">
            <v>33</v>
          </cell>
          <cell r="M20">
            <v>59</v>
          </cell>
          <cell r="N20" t="str">
            <v>fin</v>
          </cell>
          <cell r="O20" t="str">
            <v>A</v>
          </cell>
          <cell r="P20" t="str">
            <v>finA</v>
          </cell>
          <cell r="Q20" t="str">
            <v>3/1</v>
          </cell>
          <cell r="R20">
            <v>3</v>
          </cell>
        </row>
        <row r="21">
          <cell r="I21">
            <v>1</v>
          </cell>
          <cell r="J21">
            <v>1</v>
          </cell>
          <cell r="K21" t="str">
            <v>v226</v>
          </cell>
          <cell r="L21">
            <v>226</v>
          </cell>
          <cell r="M21">
            <v>59</v>
          </cell>
          <cell r="N21" t="str">
            <v>fin</v>
          </cell>
          <cell r="O21" t="str">
            <v>A</v>
          </cell>
          <cell r="P21" t="str">
            <v>finA</v>
          </cell>
          <cell r="Q21" t="str">
            <v>3/1</v>
          </cell>
          <cell r="R21">
            <v>4</v>
          </cell>
        </row>
        <row r="22">
          <cell r="I22">
            <v>1</v>
          </cell>
          <cell r="J22">
            <v>1</v>
          </cell>
          <cell r="K22" t="str">
            <v>v98</v>
          </cell>
          <cell r="L22">
            <v>98</v>
          </cell>
          <cell r="M22">
            <v>59</v>
          </cell>
          <cell r="N22" t="str">
            <v>fin</v>
          </cell>
          <cell r="O22" t="str">
            <v>A</v>
          </cell>
          <cell r="P22" t="str">
            <v>finA</v>
          </cell>
          <cell r="Q22" t="str">
            <v>4/1</v>
          </cell>
          <cell r="R22">
            <v>1</v>
          </cell>
        </row>
        <row r="23">
          <cell r="I23">
            <v>1</v>
          </cell>
          <cell r="J23">
            <v>1</v>
          </cell>
          <cell r="K23" t="str">
            <v>v465</v>
          </cell>
          <cell r="L23">
            <v>465</v>
          </cell>
          <cell r="M23">
            <v>59</v>
          </cell>
          <cell r="N23" t="str">
            <v>fin</v>
          </cell>
          <cell r="O23" t="str">
            <v>A</v>
          </cell>
          <cell r="P23" t="str">
            <v>finA</v>
          </cell>
          <cell r="Q23" t="str">
            <v>4/1</v>
          </cell>
          <cell r="R23">
            <v>2</v>
          </cell>
        </row>
        <row r="24">
          <cell r="I24">
            <v>1</v>
          </cell>
          <cell r="J24">
            <v>1</v>
          </cell>
          <cell r="K24" t="str">
            <v>v35</v>
          </cell>
          <cell r="L24">
            <v>35</v>
          </cell>
          <cell r="M24">
            <v>59</v>
          </cell>
          <cell r="N24" t="str">
            <v>fin</v>
          </cell>
          <cell r="O24" t="str">
            <v>A</v>
          </cell>
          <cell r="P24" t="str">
            <v>finA</v>
          </cell>
          <cell r="Q24" t="str">
            <v>4/1</v>
          </cell>
          <cell r="R24">
            <v>3</v>
          </cell>
        </row>
        <row r="25">
          <cell r="I25">
            <v>1</v>
          </cell>
          <cell r="J25">
            <v>1</v>
          </cell>
          <cell r="K25" t="str">
            <v>v223</v>
          </cell>
          <cell r="L25">
            <v>223</v>
          </cell>
          <cell r="M25">
            <v>59</v>
          </cell>
          <cell r="N25" t="str">
            <v>fin</v>
          </cell>
          <cell r="O25" t="str">
            <v>A</v>
          </cell>
          <cell r="P25" t="str">
            <v>finA</v>
          </cell>
          <cell r="Q25" t="str">
            <v>4/1</v>
          </cell>
          <cell r="R25">
            <v>4</v>
          </cell>
        </row>
        <row r="26">
          <cell r="I26">
            <v>1</v>
          </cell>
          <cell r="J26">
            <v>1</v>
          </cell>
          <cell r="K26" t="str">
            <v>v0</v>
          </cell>
          <cell r="L26">
            <v>0</v>
          </cell>
          <cell r="M26">
            <v>59</v>
          </cell>
          <cell r="N26" t="str">
            <v>fin</v>
          </cell>
          <cell r="O26" t="str">
            <v>A</v>
          </cell>
          <cell r="P26" t="str">
            <v>finA</v>
          </cell>
          <cell r="Q26" t="str">
            <v>5/1</v>
          </cell>
          <cell r="R26">
            <v>1</v>
          </cell>
        </row>
        <row r="27">
          <cell r="I27">
            <v>1</v>
          </cell>
          <cell r="J27">
            <v>1</v>
          </cell>
          <cell r="K27" t="str">
            <v>v197</v>
          </cell>
          <cell r="L27">
            <v>197</v>
          </cell>
          <cell r="M27">
            <v>59</v>
          </cell>
          <cell r="N27" t="str">
            <v>fin</v>
          </cell>
          <cell r="O27" t="str">
            <v>A</v>
          </cell>
          <cell r="P27" t="str">
            <v>finA</v>
          </cell>
          <cell r="Q27" t="str">
            <v>5/1</v>
          </cell>
          <cell r="R27">
            <v>2</v>
          </cell>
        </row>
        <row r="28">
          <cell r="I28">
            <v>1</v>
          </cell>
          <cell r="J28">
            <v>1</v>
          </cell>
          <cell r="K28" t="str">
            <v>v85</v>
          </cell>
          <cell r="L28">
            <v>85</v>
          </cell>
          <cell r="M28">
            <v>59</v>
          </cell>
          <cell r="N28" t="str">
            <v>fin</v>
          </cell>
          <cell r="O28" t="str">
            <v>A</v>
          </cell>
          <cell r="P28" t="str">
            <v>finA</v>
          </cell>
          <cell r="Q28" t="str">
            <v>5/1</v>
          </cell>
          <cell r="R28">
            <v>3</v>
          </cell>
        </row>
        <row r="29">
          <cell r="I29">
            <v>1</v>
          </cell>
          <cell r="J29">
            <v>1</v>
          </cell>
          <cell r="K29" t="str">
            <v>v189</v>
          </cell>
          <cell r="L29">
            <v>189</v>
          </cell>
          <cell r="M29">
            <v>59</v>
          </cell>
          <cell r="N29" t="str">
            <v>fin</v>
          </cell>
          <cell r="O29" t="str">
            <v>A</v>
          </cell>
          <cell r="P29" t="str">
            <v>finA</v>
          </cell>
          <cell r="Q29" t="str">
            <v>5/1</v>
          </cell>
          <cell r="R29">
            <v>4</v>
          </cell>
        </row>
        <row r="30">
          <cell r="I30">
            <v>1</v>
          </cell>
          <cell r="J30">
            <v>1</v>
          </cell>
          <cell r="K30" t="str">
            <v>v0</v>
          </cell>
          <cell r="L30">
            <v>0</v>
          </cell>
          <cell r="M30">
            <v>59</v>
          </cell>
          <cell r="N30" t="str">
            <v>fin</v>
          </cell>
          <cell r="O30" t="str">
            <v>A</v>
          </cell>
          <cell r="P30" t="str">
            <v>finA</v>
          </cell>
          <cell r="Q30" t="str">
            <v>6/1</v>
          </cell>
          <cell r="R30">
            <v>1</v>
          </cell>
        </row>
        <row r="31">
          <cell r="I31">
            <v>1</v>
          </cell>
          <cell r="J31">
            <v>1</v>
          </cell>
          <cell r="K31" t="str">
            <v>v190</v>
          </cell>
          <cell r="L31">
            <v>190</v>
          </cell>
          <cell r="M31">
            <v>59</v>
          </cell>
          <cell r="N31" t="str">
            <v>fin</v>
          </cell>
          <cell r="O31" t="str">
            <v>A</v>
          </cell>
          <cell r="P31" t="str">
            <v>finA</v>
          </cell>
          <cell r="Q31" t="str">
            <v>6/1</v>
          </cell>
          <cell r="R31">
            <v>2</v>
          </cell>
        </row>
        <row r="32">
          <cell r="I32">
            <v>1</v>
          </cell>
          <cell r="J32">
            <v>1</v>
          </cell>
          <cell r="K32" t="str">
            <v>v79</v>
          </cell>
          <cell r="L32">
            <v>79</v>
          </cell>
          <cell r="M32">
            <v>59</v>
          </cell>
          <cell r="N32" t="str">
            <v>fin</v>
          </cell>
          <cell r="O32" t="str">
            <v>A</v>
          </cell>
          <cell r="P32" t="str">
            <v>finA</v>
          </cell>
          <cell r="Q32" t="str">
            <v>6/1</v>
          </cell>
          <cell r="R32">
            <v>3</v>
          </cell>
          <cell r="V32">
            <v>4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>
            <v>44</v>
          </cell>
          <cell r="AC32" t="e">
            <v>#N/A</v>
          </cell>
          <cell r="AD32" t="e">
            <v>#N/A</v>
          </cell>
          <cell r="AE32">
            <v>4</v>
          </cell>
        </row>
        <row r="33">
          <cell r="I33">
            <v>1</v>
          </cell>
          <cell r="J33">
            <v>1</v>
          </cell>
          <cell r="K33" t="str">
            <v>v8</v>
          </cell>
          <cell r="L33">
            <v>8</v>
          </cell>
          <cell r="M33">
            <v>59</v>
          </cell>
          <cell r="N33" t="str">
            <v>fin</v>
          </cell>
          <cell r="O33" t="str">
            <v>A</v>
          </cell>
          <cell r="P33" t="str">
            <v>finA</v>
          </cell>
          <cell r="Q33" t="str">
            <v>6/1</v>
          </cell>
          <cell r="R33">
            <v>4</v>
          </cell>
          <cell r="V33">
            <v>2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>
            <v>42</v>
          </cell>
          <cell r="AC33" t="e">
            <v>#N/A</v>
          </cell>
          <cell r="AD33" t="e">
            <v>#N/A</v>
          </cell>
          <cell r="AE33">
            <v>2</v>
          </cell>
        </row>
        <row r="34">
          <cell r="I34">
            <v>1</v>
          </cell>
          <cell r="J34">
            <v>1</v>
          </cell>
          <cell r="K34" t="str">
            <v>v28</v>
          </cell>
          <cell r="L34">
            <v>28</v>
          </cell>
          <cell r="M34">
            <v>59</v>
          </cell>
          <cell r="N34" t="str">
            <v>fin</v>
          </cell>
          <cell r="O34" t="str">
            <v>A</v>
          </cell>
          <cell r="P34" t="str">
            <v>finA</v>
          </cell>
          <cell r="Q34" t="str">
            <v>7/1</v>
          </cell>
          <cell r="R34">
            <v>1</v>
          </cell>
          <cell r="V34">
            <v>1</v>
          </cell>
          <cell r="W34" t="str">
            <v>v41</v>
          </cell>
          <cell r="X34" t="str">
            <v>Dovydas Arakelian</v>
          </cell>
          <cell r="Y34" t="str">
            <v>1992-05-06</v>
          </cell>
          <cell r="Z34" t="str">
            <v>Šiauliai ind.</v>
          </cell>
          <cell r="AA34">
            <v>59</v>
          </cell>
          <cell r="AB34">
            <v>41</v>
          </cell>
          <cell r="AC34">
            <v>41</v>
          </cell>
          <cell r="AD34">
            <v>0</v>
          </cell>
          <cell r="AE34">
            <v>1</v>
          </cell>
        </row>
        <row r="35">
          <cell r="I35">
            <v>1</v>
          </cell>
          <cell r="J35">
            <v>1</v>
          </cell>
          <cell r="K35" t="str">
            <v>v11</v>
          </cell>
          <cell r="L35">
            <v>11</v>
          </cell>
          <cell r="M35">
            <v>59</v>
          </cell>
          <cell r="N35" t="str">
            <v>fin</v>
          </cell>
          <cell r="O35" t="str">
            <v>A</v>
          </cell>
          <cell r="P35" t="str">
            <v>finA</v>
          </cell>
          <cell r="Q35" t="str">
            <v>7/1</v>
          </cell>
          <cell r="R35">
            <v>2</v>
          </cell>
          <cell r="V35">
            <v>3</v>
          </cell>
          <cell r="W35" t="e">
            <v>#N/A</v>
          </cell>
          <cell r="X35" t="e">
            <v>#N/A</v>
          </cell>
          <cell r="Y35" t="e">
            <v>#N/A</v>
          </cell>
          <cell r="Z35" t="e">
            <v>#N/A</v>
          </cell>
          <cell r="AA35" t="e">
            <v>#N/A</v>
          </cell>
          <cell r="AB35">
            <v>43</v>
          </cell>
          <cell r="AC35" t="e">
            <v>#N/A</v>
          </cell>
          <cell r="AD35" t="e">
            <v>#N/A</v>
          </cell>
          <cell r="AE35">
            <v>3</v>
          </cell>
        </row>
        <row r="36">
          <cell r="I36">
            <v>1</v>
          </cell>
          <cell r="J36">
            <v>1</v>
          </cell>
          <cell r="K36" t="str">
            <v>v158</v>
          </cell>
          <cell r="L36">
            <v>158</v>
          </cell>
          <cell r="M36">
            <v>59</v>
          </cell>
          <cell r="N36" t="str">
            <v>fin</v>
          </cell>
          <cell r="O36" t="str">
            <v>A</v>
          </cell>
          <cell r="P36" t="str">
            <v>finA</v>
          </cell>
          <cell r="Q36" t="str">
            <v>7/1</v>
          </cell>
          <cell r="R36">
            <v>3</v>
          </cell>
        </row>
        <row r="37">
          <cell r="I37">
            <v>1</v>
          </cell>
          <cell r="J37">
            <v>1</v>
          </cell>
          <cell r="K37" t="str">
            <v>v13</v>
          </cell>
          <cell r="L37">
            <v>13</v>
          </cell>
          <cell r="M37">
            <v>59</v>
          </cell>
          <cell r="N37" t="str">
            <v>fin</v>
          </cell>
          <cell r="O37" t="str">
            <v>A</v>
          </cell>
          <cell r="P37" t="str">
            <v>finA</v>
          </cell>
          <cell r="Q37" t="str">
            <v>7/1</v>
          </cell>
          <cell r="R37">
            <v>4</v>
          </cell>
        </row>
        <row r="38">
          <cell r="I38">
            <v>1</v>
          </cell>
          <cell r="J38">
            <v>1</v>
          </cell>
          <cell r="K38" t="str">
            <v>v56</v>
          </cell>
          <cell r="L38">
            <v>56</v>
          </cell>
          <cell r="M38">
            <v>59</v>
          </cell>
          <cell r="N38" t="str">
            <v>fin</v>
          </cell>
          <cell r="O38" t="str">
            <v>A</v>
          </cell>
          <cell r="P38" t="str">
            <v>finA</v>
          </cell>
          <cell r="Q38" t="str">
            <v>8/1</v>
          </cell>
          <cell r="R38">
            <v>1</v>
          </cell>
        </row>
        <row r="39">
          <cell r="I39">
            <v>1</v>
          </cell>
          <cell r="J39">
            <v>1</v>
          </cell>
          <cell r="K39" t="str">
            <v>v199</v>
          </cell>
          <cell r="L39">
            <v>199</v>
          </cell>
          <cell r="M39">
            <v>59</v>
          </cell>
          <cell r="N39" t="str">
            <v>fin</v>
          </cell>
          <cell r="O39" t="str">
            <v>A</v>
          </cell>
          <cell r="P39" t="str">
            <v>finA</v>
          </cell>
          <cell r="Q39" t="str">
            <v>8/1</v>
          </cell>
          <cell r="R39">
            <v>2</v>
          </cell>
          <cell r="V39">
            <v>8</v>
          </cell>
          <cell r="W39" t="e">
            <v>#N/A</v>
          </cell>
          <cell r="X39" t="e">
            <v>#N/A</v>
          </cell>
          <cell r="Y39" t="e">
            <v>#N/A</v>
          </cell>
          <cell r="Z39" t="e">
            <v>#N/A</v>
          </cell>
          <cell r="AA39" t="e">
            <v>#N/A</v>
          </cell>
          <cell r="AB39">
            <v>48</v>
          </cell>
          <cell r="AC39" t="e">
            <v>#N/A</v>
          </cell>
          <cell r="AD39" t="e">
            <v>#N/A</v>
          </cell>
          <cell r="AE39">
            <v>4</v>
          </cell>
        </row>
        <row r="40">
          <cell r="I40">
            <v>1</v>
          </cell>
          <cell r="J40">
            <v>1</v>
          </cell>
          <cell r="K40" t="str">
            <v>v25</v>
          </cell>
          <cell r="L40">
            <v>25</v>
          </cell>
          <cell r="M40">
            <v>59</v>
          </cell>
          <cell r="N40" t="str">
            <v>fin</v>
          </cell>
          <cell r="O40" t="str">
            <v>A</v>
          </cell>
          <cell r="P40" t="str">
            <v>finA</v>
          </cell>
          <cell r="Q40" t="str">
            <v>8/1</v>
          </cell>
          <cell r="R40">
            <v>3</v>
          </cell>
          <cell r="V40">
            <v>6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>
            <v>46</v>
          </cell>
          <cell r="AC40" t="e">
            <v>#N/A</v>
          </cell>
          <cell r="AD40" t="e">
            <v>#N/A</v>
          </cell>
          <cell r="AE40">
            <v>2</v>
          </cell>
        </row>
        <row r="41">
          <cell r="I41">
            <v>1</v>
          </cell>
          <cell r="J41">
            <v>1</v>
          </cell>
          <cell r="K41" t="str">
            <v>v5</v>
          </cell>
          <cell r="L41">
            <v>5</v>
          </cell>
          <cell r="M41">
            <v>59</v>
          </cell>
          <cell r="N41" t="str">
            <v>fin</v>
          </cell>
          <cell r="O41" t="str">
            <v>A</v>
          </cell>
          <cell r="P41" t="str">
            <v>finA</v>
          </cell>
          <cell r="Q41" t="str">
            <v>8/1</v>
          </cell>
          <cell r="R41">
            <v>4</v>
          </cell>
          <cell r="S41">
            <v>4</v>
          </cell>
          <cell r="V41">
            <v>5</v>
          </cell>
          <cell r="W41" t="e">
            <v>#N/A</v>
          </cell>
          <cell r="X41" t="e">
            <v>#N/A</v>
          </cell>
          <cell r="Y41" t="e">
            <v>#N/A</v>
          </cell>
          <cell r="Z41" t="e">
            <v>#N/A</v>
          </cell>
          <cell r="AA41" t="e">
            <v>#N/A</v>
          </cell>
          <cell r="AB41">
            <v>45</v>
          </cell>
          <cell r="AC41" t="e">
            <v>#N/A</v>
          </cell>
          <cell r="AD41" t="e">
            <v>#N/A</v>
          </cell>
          <cell r="AE41">
            <v>1</v>
          </cell>
        </row>
        <row r="42">
          <cell r="I42">
            <v>1</v>
          </cell>
          <cell r="J42">
            <v>1</v>
          </cell>
          <cell r="K42" t="str">
            <v>v0</v>
          </cell>
          <cell r="L42">
            <v>0</v>
          </cell>
          <cell r="M42">
            <v>59</v>
          </cell>
          <cell r="N42" t="str">
            <v>fin</v>
          </cell>
          <cell r="O42" t="str">
            <v>A</v>
          </cell>
          <cell r="P42" t="str">
            <v>finA</v>
          </cell>
          <cell r="Q42" t="str">
            <v>9/1</v>
          </cell>
          <cell r="R42">
            <v>1</v>
          </cell>
          <cell r="V42">
            <v>7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>
            <v>47</v>
          </cell>
          <cell r="AC42" t="e">
            <v>#N/A</v>
          </cell>
          <cell r="AD42" t="e">
            <v>#N/A</v>
          </cell>
          <cell r="AE42">
            <v>3</v>
          </cell>
        </row>
        <row r="43">
          <cell r="I43">
            <v>1</v>
          </cell>
          <cell r="J43">
            <v>1</v>
          </cell>
          <cell r="K43" t="str">
            <v>v74</v>
          </cell>
          <cell r="L43">
            <v>74</v>
          </cell>
          <cell r="M43">
            <v>59</v>
          </cell>
          <cell r="N43" t="str">
            <v>fin</v>
          </cell>
          <cell r="O43" t="str">
            <v>A</v>
          </cell>
          <cell r="P43" t="str">
            <v>finA</v>
          </cell>
          <cell r="Q43" t="str">
            <v>9/1</v>
          </cell>
          <cell r="R43">
            <v>2</v>
          </cell>
        </row>
        <row r="44">
          <cell r="I44">
            <v>1</v>
          </cell>
          <cell r="J44">
            <v>1</v>
          </cell>
          <cell r="K44" t="str">
            <v>v198</v>
          </cell>
          <cell r="L44">
            <v>198</v>
          </cell>
          <cell r="M44">
            <v>59</v>
          </cell>
          <cell r="N44" t="str">
            <v>fin</v>
          </cell>
          <cell r="O44" t="str">
            <v>A</v>
          </cell>
          <cell r="P44" t="str">
            <v>finA</v>
          </cell>
          <cell r="Q44" t="str">
            <v>9/1</v>
          </cell>
          <cell r="R44">
            <v>3</v>
          </cell>
        </row>
        <row r="45">
          <cell r="I45">
            <v>1</v>
          </cell>
          <cell r="J45">
            <v>1</v>
          </cell>
          <cell r="K45" t="str">
            <v>v16</v>
          </cell>
          <cell r="L45">
            <v>16</v>
          </cell>
          <cell r="M45">
            <v>59</v>
          </cell>
          <cell r="N45" t="str">
            <v>fin</v>
          </cell>
          <cell r="O45" t="str">
            <v>A</v>
          </cell>
          <cell r="P45" t="str">
            <v>finA</v>
          </cell>
          <cell r="Q45" t="str">
            <v>9/1</v>
          </cell>
          <cell r="R45">
            <v>4</v>
          </cell>
        </row>
        <row r="46">
          <cell r="I46">
            <v>1</v>
          </cell>
          <cell r="J46">
            <v>1</v>
          </cell>
          <cell r="K46" t="str">
            <v>v91</v>
          </cell>
          <cell r="L46">
            <v>91</v>
          </cell>
          <cell r="M46">
            <v>59</v>
          </cell>
          <cell r="N46" t="str">
            <v>fin</v>
          </cell>
          <cell r="O46" t="str">
            <v>A</v>
          </cell>
          <cell r="P46" t="str">
            <v>finA</v>
          </cell>
          <cell r="Q46" t="str">
            <v>10/1</v>
          </cell>
          <cell r="R46">
            <v>1</v>
          </cell>
        </row>
        <row r="47">
          <cell r="I47">
            <v>1</v>
          </cell>
          <cell r="J47">
            <v>1</v>
          </cell>
          <cell r="K47" t="str">
            <v>v54</v>
          </cell>
          <cell r="L47">
            <v>54</v>
          </cell>
          <cell r="M47">
            <v>59</v>
          </cell>
          <cell r="N47" t="str">
            <v>fin</v>
          </cell>
          <cell r="O47" t="str">
            <v>A</v>
          </cell>
          <cell r="P47" t="str">
            <v>finA</v>
          </cell>
          <cell r="Q47" t="str">
            <v>10/1</v>
          </cell>
          <cell r="R47">
            <v>2</v>
          </cell>
        </row>
        <row r="48">
          <cell r="I48">
            <v>1</v>
          </cell>
          <cell r="J48">
            <v>1</v>
          </cell>
          <cell r="K48" t="str">
            <v>v15</v>
          </cell>
          <cell r="L48">
            <v>15</v>
          </cell>
          <cell r="M48">
            <v>59</v>
          </cell>
          <cell r="N48" t="str">
            <v>fin</v>
          </cell>
          <cell r="O48" t="str">
            <v>A</v>
          </cell>
          <cell r="P48" t="str">
            <v>finA</v>
          </cell>
          <cell r="Q48" t="str">
            <v>10/1</v>
          </cell>
          <cell r="R48">
            <v>3</v>
          </cell>
        </row>
        <row r="49">
          <cell r="I49">
            <v>1</v>
          </cell>
          <cell r="J49">
            <v>1</v>
          </cell>
          <cell r="K49" t="str">
            <v>v55</v>
          </cell>
          <cell r="L49">
            <v>55</v>
          </cell>
          <cell r="M49">
            <v>59</v>
          </cell>
          <cell r="N49" t="str">
            <v>fin</v>
          </cell>
          <cell r="O49" t="str">
            <v>A</v>
          </cell>
          <cell r="P49" t="str">
            <v>finA</v>
          </cell>
          <cell r="Q49" t="str">
            <v>10/1</v>
          </cell>
          <cell r="R49">
            <v>4</v>
          </cell>
          <cell r="U49">
            <v>0</v>
          </cell>
          <cell r="V49" t="str">
            <v>TSM</v>
          </cell>
        </row>
        <row r="50">
          <cell r="I50">
            <v>1</v>
          </cell>
          <cell r="J50">
            <v>1</v>
          </cell>
          <cell r="K50" t="str">
            <v>v502</v>
          </cell>
          <cell r="L50">
            <v>502</v>
          </cell>
          <cell r="M50">
            <v>59</v>
          </cell>
          <cell r="N50" t="str">
            <v>fin</v>
          </cell>
          <cell r="O50" t="str">
            <v>A</v>
          </cell>
          <cell r="P50" t="str">
            <v>finA</v>
          </cell>
          <cell r="Q50" t="str">
            <v>11/1</v>
          </cell>
          <cell r="R50">
            <v>1</v>
          </cell>
          <cell r="U50">
            <v>0</v>
          </cell>
          <cell r="V50" t="str">
            <v>SM</v>
          </cell>
        </row>
        <row r="51">
          <cell r="I51">
            <v>1</v>
          </cell>
          <cell r="J51">
            <v>1</v>
          </cell>
          <cell r="K51" t="str">
            <v>v45</v>
          </cell>
          <cell r="L51">
            <v>45</v>
          </cell>
          <cell r="M51">
            <v>59</v>
          </cell>
          <cell r="N51" t="str">
            <v>fin</v>
          </cell>
          <cell r="O51" t="str">
            <v>A</v>
          </cell>
          <cell r="P51" t="str">
            <v>finA</v>
          </cell>
          <cell r="Q51" t="str">
            <v>11/1</v>
          </cell>
          <cell r="R51">
            <v>2</v>
          </cell>
          <cell r="U51">
            <v>3.7037037037037035E-4</v>
          </cell>
          <cell r="V51" t="str">
            <v>KSM</v>
          </cell>
        </row>
        <row r="52">
          <cell r="I52">
            <v>1</v>
          </cell>
          <cell r="J52">
            <v>1</v>
          </cell>
          <cell r="K52" t="str">
            <v>v46</v>
          </cell>
          <cell r="L52">
            <v>46</v>
          </cell>
          <cell r="M52">
            <v>59</v>
          </cell>
          <cell r="N52" t="str">
            <v>fin</v>
          </cell>
          <cell r="O52" t="str">
            <v>A</v>
          </cell>
          <cell r="P52" t="str">
            <v>finA</v>
          </cell>
          <cell r="Q52" t="str">
            <v>11/1</v>
          </cell>
          <cell r="R52">
            <v>3</v>
          </cell>
          <cell r="U52">
            <v>4.0219907407407413E-4</v>
          </cell>
          <cell r="V52" t="str">
            <v>I A</v>
          </cell>
        </row>
        <row r="53">
          <cell r="I53">
            <v>1</v>
          </cell>
          <cell r="J53">
            <v>1</v>
          </cell>
          <cell r="K53" t="str">
            <v>v53</v>
          </cell>
          <cell r="L53">
            <v>53</v>
          </cell>
          <cell r="M53">
            <v>59</v>
          </cell>
          <cell r="N53" t="str">
            <v>fin</v>
          </cell>
          <cell r="O53" t="str">
            <v>A</v>
          </cell>
          <cell r="P53" t="str">
            <v>finA</v>
          </cell>
          <cell r="Q53" t="str">
            <v>11/1</v>
          </cell>
          <cell r="R53">
            <v>4</v>
          </cell>
          <cell r="U53">
            <v>4.1956018518518514E-4</v>
          </cell>
          <cell r="V53" t="str">
            <v>II A</v>
          </cell>
        </row>
        <row r="54">
          <cell r="I54">
            <v>1</v>
          </cell>
          <cell r="J54">
            <v>1</v>
          </cell>
          <cell r="K54" t="str">
            <v>v205</v>
          </cell>
          <cell r="L54">
            <v>205</v>
          </cell>
          <cell r="M54">
            <v>59</v>
          </cell>
          <cell r="N54" t="str">
            <v>fin</v>
          </cell>
          <cell r="O54" t="str">
            <v>A</v>
          </cell>
          <cell r="P54" t="str">
            <v>finA</v>
          </cell>
          <cell r="Q54" t="str">
            <v>12/1</v>
          </cell>
          <cell r="R54">
            <v>1</v>
          </cell>
          <cell r="U54">
            <v>4.4270833333333331E-4</v>
          </cell>
          <cell r="V54" t="str">
            <v>III A</v>
          </cell>
        </row>
        <row r="55">
          <cell r="I55">
            <v>1</v>
          </cell>
          <cell r="J55">
            <v>1</v>
          </cell>
          <cell r="K55" t="str">
            <v>v6</v>
          </cell>
          <cell r="L55">
            <v>6</v>
          </cell>
          <cell r="M55">
            <v>59</v>
          </cell>
          <cell r="N55" t="str">
            <v>fin</v>
          </cell>
          <cell r="O55" t="str">
            <v>A</v>
          </cell>
          <cell r="P55" t="str">
            <v>finA</v>
          </cell>
          <cell r="Q55" t="str">
            <v>12/1</v>
          </cell>
          <cell r="R55">
            <v>2</v>
          </cell>
          <cell r="U55">
            <v>4.7743055555555554E-4</v>
          </cell>
          <cell r="V55" t="str">
            <v>I JA</v>
          </cell>
        </row>
        <row r="56">
          <cell r="I56">
            <v>1</v>
          </cell>
          <cell r="J56">
            <v>1</v>
          </cell>
          <cell r="K56" t="str">
            <v>v50</v>
          </cell>
          <cell r="L56">
            <v>50</v>
          </cell>
          <cell r="M56">
            <v>59</v>
          </cell>
          <cell r="N56" t="str">
            <v>fin</v>
          </cell>
          <cell r="O56" t="str">
            <v>A</v>
          </cell>
          <cell r="P56" t="str">
            <v>finA</v>
          </cell>
          <cell r="Q56" t="str">
            <v>12/1</v>
          </cell>
          <cell r="R56">
            <v>3</v>
          </cell>
          <cell r="U56">
            <v>4.9479166666666671E-4</v>
          </cell>
          <cell r="V56" t="str">
            <v>II JA</v>
          </cell>
        </row>
        <row r="57">
          <cell r="I57">
            <v>1</v>
          </cell>
          <cell r="J57">
            <v>1</v>
          </cell>
          <cell r="K57" t="str">
            <v>v43</v>
          </cell>
          <cell r="L57">
            <v>43</v>
          </cell>
          <cell r="M57">
            <v>59</v>
          </cell>
          <cell r="N57" t="str">
            <v>fin</v>
          </cell>
          <cell r="O57" t="str">
            <v>A</v>
          </cell>
          <cell r="P57" t="str">
            <v>finA</v>
          </cell>
          <cell r="Q57" t="str">
            <v>12/1</v>
          </cell>
          <cell r="R57">
            <v>4</v>
          </cell>
          <cell r="U57">
            <v>5.2372685185185183E-4</v>
          </cell>
          <cell r="V57" t="str">
            <v>III JA</v>
          </cell>
        </row>
        <row r="58">
          <cell r="I58">
            <v>1</v>
          </cell>
          <cell r="J58">
            <v>1</v>
          </cell>
          <cell r="K58" t="str">
            <v>v0</v>
          </cell>
          <cell r="L58">
            <v>0</v>
          </cell>
          <cell r="M58">
            <v>59</v>
          </cell>
          <cell r="N58" t="str">
            <v>fin</v>
          </cell>
          <cell r="O58" t="str">
            <v>A</v>
          </cell>
          <cell r="P58" t="str">
            <v>finA</v>
          </cell>
          <cell r="Q58" t="str">
            <v>13/1</v>
          </cell>
          <cell r="R58">
            <v>1</v>
          </cell>
          <cell r="U58">
            <v>5.5266203703703695E-4</v>
          </cell>
        </row>
        <row r="59">
          <cell r="I59">
            <v>1</v>
          </cell>
          <cell r="J59">
            <v>1</v>
          </cell>
          <cell r="K59" t="str">
            <v>v0</v>
          </cell>
          <cell r="L59">
            <v>0</v>
          </cell>
          <cell r="M59">
            <v>59</v>
          </cell>
          <cell r="N59" t="str">
            <v>fin</v>
          </cell>
          <cell r="O59" t="str">
            <v>A</v>
          </cell>
          <cell r="P59" t="str">
            <v>finA</v>
          </cell>
          <cell r="Q59" t="str">
            <v>13/1</v>
          </cell>
          <cell r="R59">
            <v>2</v>
          </cell>
        </row>
        <row r="60">
          <cell r="I60">
            <v>1</v>
          </cell>
          <cell r="J60">
            <v>1</v>
          </cell>
          <cell r="K60" t="str">
            <v>v0</v>
          </cell>
          <cell r="L60">
            <v>0</v>
          </cell>
          <cell r="M60">
            <v>59</v>
          </cell>
          <cell r="N60" t="str">
            <v>fin</v>
          </cell>
          <cell r="O60" t="str">
            <v>A</v>
          </cell>
          <cell r="P60" t="str">
            <v>finA</v>
          </cell>
          <cell r="Q60" t="str">
            <v>13/1</v>
          </cell>
          <cell r="R60">
            <v>3</v>
          </cell>
        </row>
        <row r="61">
          <cell r="I61">
            <v>1</v>
          </cell>
          <cell r="J61">
            <v>1</v>
          </cell>
          <cell r="K61" t="str">
            <v>v0</v>
          </cell>
          <cell r="L61">
            <v>0</v>
          </cell>
          <cell r="M61">
            <v>59</v>
          </cell>
          <cell r="N61" t="str">
            <v>fin</v>
          </cell>
          <cell r="O61" t="str">
            <v>A</v>
          </cell>
          <cell r="P61" t="str">
            <v>finA</v>
          </cell>
          <cell r="Q61" t="str">
            <v>13/1</v>
          </cell>
          <cell r="R61">
            <v>4</v>
          </cell>
        </row>
        <row r="62">
          <cell r="I62">
            <v>1</v>
          </cell>
          <cell r="J62">
            <v>1</v>
          </cell>
          <cell r="K62" t="str">
            <v>v0</v>
          </cell>
          <cell r="L62">
            <v>0</v>
          </cell>
          <cell r="M62">
            <v>59</v>
          </cell>
          <cell r="N62" t="str">
            <v>fin</v>
          </cell>
          <cell r="O62" t="str">
            <v>A</v>
          </cell>
          <cell r="P62" t="str">
            <v>finA</v>
          </cell>
          <cell r="Q62" t="str">
            <v>14/1</v>
          </cell>
          <cell r="R62">
            <v>1</v>
          </cell>
        </row>
        <row r="63">
          <cell r="I63">
            <v>1</v>
          </cell>
          <cell r="J63">
            <v>1</v>
          </cell>
          <cell r="K63" t="str">
            <v>v0</v>
          </cell>
          <cell r="L63">
            <v>0</v>
          </cell>
          <cell r="M63">
            <v>59</v>
          </cell>
          <cell r="N63" t="str">
            <v>fin</v>
          </cell>
          <cell r="O63" t="str">
            <v>A</v>
          </cell>
          <cell r="P63" t="str">
            <v>finA</v>
          </cell>
          <cell r="Q63" t="str">
            <v>14/1</v>
          </cell>
          <cell r="R63">
            <v>2</v>
          </cell>
        </row>
        <row r="64">
          <cell r="I64">
            <v>1</v>
          </cell>
          <cell r="J64">
            <v>1</v>
          </cell>
          <cell r="K64" t="str">
            <v>v0</v>
          </cell>
          <cell r="L64">
            <v>0</v>
          </cell>
          <cell r="M64">
            <v>59</v>
          </cell>
          <cell r="N64" t="str">
            <v>fin</v>
          </cell>
          <cell r="O64" t="str">
            <v>A</v>
          </cell>
          <cell r="P64" t="str">
            <v>finA</v>
          </cell>
          <cell r="Q64" t="str">
            <v>14/1</v>
          </cell>
          <cell r="R64">
            <v>3</v>
          </cell>
        </row>
        <row r="65">
          <cell r="I65">
            <v>1</v>
          </cell>
          <cell r="J65">
            <v>1</v>
          </cell>
          <cell r="K65" t="str">
            <v>v0</v>
          </cell>
          <cell r="L65">
            <v>0</v>
          </cell>
          <cell r="M65">
            <v>59</v>
          </cell>
          <cell r="N65" t="str">
            <v>fin</v>
          </cell>
          <cell r="O65" t="str">
            <v>A</v>
          </cell>
          <cell r="P65" t="str">
            <v>finA</v>
          </cell>
          <cell r="Q65" t="str">
            <v>14/1</v>
          </cell>
          <cell r="R65">
            <v>4</v>
          </cell>
        </row>
        <row r="66">
          <cell r="I66">
            <v>1</v>
          </cell>
          <cell r="J66">
            <v>1</v>
          </cell>
          <cell r="K66" t="str">
            <v>v0</v>
          </cell>
          <cell r="L66">
            <v>0</v>
          </cell>
          <cell r="M66">
            <v>59</v>
          </cell>
          <cell r="N66" t="str">
            <v>fin</v>
          </cell>
          <cell r="O66" t="str">
            <v>A</v>
          </cell>
          <cell r="P66" t="str">
            <v>finA</v>
          </cell>
          <cell r="Q66" t="str">
            <v>15/1</v>
          </cell>
          <cell r="R66">
            <v>1</v>
          </cell>
        </row>
        <row r="67">
          <cell r="I67">
            <v>1</v>
          </cell>
          <cell r="J67">
            <v>1</v>
          </cell>
          <cell r="K67" t="str">
            <v>v0</v>
          </cell>
          <cell r="L67">
            <v>0</v>
          </cell>
          <cell r="M67">
            <v>59</v>
          </cell>
          <cell r="N67" t="str">
            <v>fin</v>
          </cell>
          <cell r="O67" t="str">
            <v>A</v>
          </cell>
          <cell r="P67" t="str">
            <v>finA</v>
          </cell>
          <cell r="Q67" t="str">
            <v>15/1</v>
          </cell>
          <cell r="R67">
            <v>2</v>
          </cell>
        </row>
        <row r="68">
          <cell r="I68">
            <v>1</v>
          </cell>
          <cell r="J68">
            <v>1</v>
          </cell>
          <cell r="K68" t="str">
            <v>v0</v>
          </cell>
          <cell r="L68">
            <v>0</v>
          </cell>
          <cell r="M68">
            <v>59</v>
          </cell>
          <cell r="N68" t="str">
            <v>fin</v>
          </cell>
          <cell r="O68" t="str">
            <v>A</v>
          </cell>
          <cell r="P68" t="str">
            <v>finA</v>
          </cell>
          <cell r="Q68" t="str">
            <v>15/1</v>
          </cell>
          <cell r="R68">
            <v>3</v>
          </cell>
        </row>
        <row r="69">
          <cell r="I69">
            <v>1</v>
          </cell>
          <cell r="J69">
            <v>1</v>
          </cell>
          <cell r="K69" t="str">
            <v>v0</v>
          </cell>
          <cell r="L69">
            <v>0</v>
          </cell>
          <cell r="M69">
            <v>59</v>
          </cell>
          <cell r="N69" t="str">
            <v>fin</v>
          </cell>
          <cell r="O69" t="str">
            <v>A</v>
          </cell>
          <cell r="P69" t="str">
            <v>finA</v>
          </cell>
          <cell r="Q69" t="str">
            <v>15/1</v>
          </cell>
          <cell r="R69">
            <v>4</v>
          </cell>
        </row>
        <row r="70">
          <cell r="I70">
            <v>1</v>
          </cell>
          <cell r="J70">
            <v>1</v>
          </cell>
          <cell r="K70" t="str">
            <v>v0</v>
          </cell>
          <cell r="L70">
            <v>0</v>
          </cell>
          <cell r="M70">
            <v>59</v>
          </cell>
          <cell r="N70" t="str">
            <v>fin</v>
          </cell>
          <cell r="O70" t="str">
            <v>A</v>
          </cell>
          <cell r="P70" t="str">
            <v>finA</v>
          </cell>
          <cell r="Q70" t="str">
            <v>16/1</v>
          </cell>
          <cell r="R70">
            <v>1</v>
          </cell>
        </row>
        <row r="71">
          <cell r="I71">
            <v>1</v>
          </cell>
          <cell r="J71">
            <v>1</v>
          </cell>
          <cell r="K71" t="str">
            <v>v0</v>
          </cell>
          <cell r="L71">
            <v>0</v>
          </cell>
          <cell r="M71">
            <v>59</v>
          </cell>
          <cell r="N71" t="str">
            <v>fin</v>
          </cell>
          <cell r="O71" t="str">
            <v>A</v>
          </cell>
          <cell r="P71" t="str">
            <v>finA</v>
          </cell>
          <cell r="Q71" t="str">
            <v>16/1</v>
          </cell>
          <cell r="R71">
            <v>2</v>
          </cell>
        </row>
        <row r="72">
          <cell r="I72">
            <v>1</v>
          </cell>
          <cell r="J72">
            <v>1</v>
          </cell>
          <cell r="K72" t="str">
            <v>v0</v>
          </cell>
          <cell r="L72">
            <v>0</v>
          </cell>
          <cell r="M72">
            <v>59</v>
          </cell>
          <cell r="N72" t="str">
            <v>fin</v>
          </cell>
          <cell r="O72" t="str">
            <v>A</v>
          </cell>
          <cell r="P72" t="str">
            <v>finA</v>
          </cell>
          <cell r="Q72" t="str">
            <v>16/1</v>
          </cell>
          <cell r="R72">
            <v>3</v>
          </cell>
        </row>
        <row r="73">
          <cell r="I73">
            <v>1</v>
          </cell>
          <cell r="J73">
            <v>1</v>
          </cell>
          <cell r="K73" t="str">
            <v>v0</v>
          </cell>
          <cell r="L73">
            <v>0</v>
          </cell>
          <cell r="M73">
            <v>59</v>
          </cell>
          <cell r="N73" t="str">
            <v>fin</v>
          </cell>
          <cell r="O73" t="str">
            <v>A</v>
          </cell>
          <cell r="P73" t="str">
            <v>finA</v>
          </cell>
          <cell r="Q73" t="str">
            <v>16/1</v>
          </cell>
          <cell r="R73">
            <v>4</v>
          </cell>
        </row>
        <row r="74">
          <cell r="I74">
            <v>1</v>
          </cell>
          <cell r="J74">
            <v>1</v>
          </cell>
          <cell r="K74" t="str">
            <v>v0</v>
          </cell>
          <cell r="L74">
            <v>0</v>
          </cell>
          <cell r="M74">
            <v>59</v>
          </cell>
          <cell r="N74" t="str">
            <v>fin</v>
          </cell>
          <cell r="O74" t="str">
            <v>A</v>
          </cell>
          <cell r="P74" t="str">
            <v>finA</v>
          </cell>
          <cell r="Q74" t="str">
            <v>17/1</v>
          </cell>
          <cell r="R74">
            <v>1</v>
          </cell>
        </row>
        <row r="75">
          <cell r="I75">
            <v>1</v>
          </cell>
          <cell r="J75">
            <v>1</v>
          </cell>
          <cell r="K75" t="str">
            <v>v0</v>
          </cell>
          <cell r="L75">
            <v>0</v>
          </cell>
          <cell r="M75">
            <v>59</v>
          </cell>
          <cell r="N75" t="str">
            <v>fin</v>
          </cell>
          <cell r="O75" t="str">
            <v>A</v>
          </cell>
          <cell r="P75" t="str">
            <v>finA</v>
          </cell>
          <cell r="Q75" t="str">
            <v>17/1</v>
          </cell>
          <cell r="R75">
            <v>2</v>
          </cell>
        </row>
        <row r="76">
          <cell r="I76">
            <v>1</v>
          </cell>
          <cell r="J76">
            <v>1</v>
          </cell>
          <cell r="K76" t="str">
            <v>v0</v>
          </cell>
          <cell r="L76">
            <v>0</v>
          </cell>
          <cell r="M76">
            <v>59</v>
          </cell>
          <cell r="N76" t="str">
            <v>fin</v>
          </cell>
          <cell r="O76" t="str">
            <v>A</v>
          </cell>
          <cell r="P76" t="str">
            <v>finA</v>
          </cell>
          <cell r="Q76" t="str">
            <v>17/1</v>
          </cell>
          <cell r="R76">
            <v>3</v>
          </cell>
        </row>
        <row r="77">
          <cell r="I77">
            <v>1</v>
          </cell>
          <cell r="J77">
            <v>1</v>
          </cell>
          <cell r="K77" t="str">
            <v>v0</v>
          </cell>
          <cell r="L77">
            <v>0</v>
          </cell>
          <cell r="M77">
            <v>59</v>
          </cell>
          <cell r="N77" t="str">
            <v>fin</v>
          </cell>
          <cell r="O77" t="str">
            <v>A</v>
          </cell>
          <cell r="P77" t="str">
            <v>finA</v>
          </cell>
          <cell r="Q77" t="str">
            <v>17/1</v>
          </cell>
          <cell r="R77">
            <v>4</v>
          </cell>
        </row>
        <row r="78">
          <cell r="I78">
            <v>1</v>
          </cell>
          <cell r="J78">
            <v>1</v>
          </cell>
          <cell r="K78" t="str">
            <v>v0</v>
          </cell>
          <cell r="L78">
            <v>0</v>
          </cell>
          <cell r="M78">
            <v>59</v>
          </cell>
          <cell r="N78" t="str">
            <v>fin</v>
          </cell>
          <cell r="O78" t="str">
            <v>A</v>
          </cell>
          <cell r="P78" t="str">
            <v>finA</v>
          </cell>
          <cell r="Q78" t="str">
            <v>18/1</v>
          </cell>
          <cell r="R78">
            <v>1</v>
          </cell>
        </row>
        <row r="79">
          <cell r="I79">
            <v>1</v>
          </cell>
          <cell r="J79">
            <v>1</v>
          </cell>
          <cell r="K79" t="str">
            <v>v0</v>
          </cell>
          <cell r="L79">
            <v>0</v>
          </cell>
          <cell r="M79">
            <v>59</v>
          </cell>
          <cell r="N79" t="str">
            <v>fin</v>
          </cell>
          <cell r="O79" t="str">
            <v>A</v>
          </cell>
          <cell r="P79" t="str">
            <v>finA</v>
          </cell>
          <cell r="Q79" t="str">
            <v>18/1</v>
          </cell>
          <cell r="R79">
            <v>2</v>
          </cell>
        </row>
        <row r="80">
          <cell r="I80">
            <v>1</v>
          </cell>
          <cell r="J80">
            <v>1</v>
          </cell>
          <cell r="K80" t="str">
            <v>v0</v>
          </cell>
          <cell r="L80">
            <v>0</v>
          </cell>
          <cell r="M80">
            <v>59</v>
          </cell>
          <cell r="N80" t="str">
            <v>fin</v>
          </cell>
          <cell r="O80" t="str">
            <v>A</v>
          </cell>
          <cell r="P80" t="str">
            <v>finA</v>
          </cell>
          <cell r="Q80" t="str">
            <v>18/1</v>
          </cell>
          <cell r="R80">
            <v>3</v>
          </cell>
        </row>
        <row r="81">
          <cell r="I81">
            <v>1</v>
          </cell>
          <cell r="J81">
            <v>1</v>
          </cell>
          <cell r="K81" t="str">
            <v>v0</v>
          </cell>
          <cell r="L81">
            <v>0</v>
          </cell>
          <cell r="M81">
            <v>59</v>
          </cell>
          <cell r="N81" t="str">
            <v>fin</v>
          </cell>
          <cell r="O81" t="str">
            <v>A</v>
          </cell>
          <cell r="P81" t="str">
            <v>finA</v>
          </cell>
          <cell r="Q81" t="str">
            <v>18/1</v>
          </cell>
          <cell r="R81">
            <v>4</v>
          </cell>
        </row>
      </sheetData>
      <sheetData sheetId="21"/>
      <sheetData sheetId="22">
        <row r="10">
          <cell r="Z10">
            <v>1</v>
          </cell>
          <cell r="AA10">
            <v>1</v>
          </cell>
          <cell r="AB10" t="str">
            <v>v9</v>
          </cell>
          <cell r="AC10">
            <v>9</v>
          </cell>
          <cell r="AD10">
            <v>6.2499999999999995E-3</v>
          </cell>
          <cell r="AE10">
            <v>0</v>
          </cell>
          <cell r="AF10" t="str">
            <v>1/1</v>
          </cell>
          <cell r="AG10">
            <v>1</v>
          </cell>
        </row>
        <row r="11">
          <cell r="Z11">
            <v>1</v>
          </cell>
          <cell r="AA11">
            <v>1</v>
          </cell>
          <cell r="AB11" t="str">
            <v>v58</v>
          </cell>
          <cell r="AC11">
            <v>58</v>
          </cell>
          <cell r="AD11">
            <v>6.2499999999999995E-3</v>
          </cell>
          <cell r="AE11">
            <v>0</v>
          </cell>
          <cell r="AF11" t="str">
            <v>1/1</v>
          </cell>
          <cell r="AG11">
            <v>2</v>
          </cell>
        </row>
        <row r="12">
          <cell r="Z12">
            <v>1</v>
          </cell>
          <cell r="AA12">
            <v>1</v>
          </cell>
          <cell r="AB12" t="str">
            <v>v87</v>
          </cell>
          <cell r="AC12">
            <v>87</v>
          </cell>
          <cell r="AD12">
            <v>6.2499999999999995E-3</v>
          </cell>
          <cell r="AE12">
            <v>0</v>
          </cell>
          <cell r="AF12" t="str">
            <v>1/1</v>
          </cell>
          <cell r="AG12">
            <v>3</v>
          </cell>
        </row>
        <row r="13">
          <cell r="Z13">
            <v>4</v>
          </cell>
          <cell r="AA13">
            <v>4</v>
          </cell>
          <cell r="AB13" t="str">
            <v>v83</v>
          </cell>
          <cell r="AC13">
            <v>83</v>
          </cell>
          <cell r="AD13">
            <v>6.2500000000000003E-3</v>
          </cell>
          <cell r="AE13">
            <v>0</v>
          </cell>
          <cell r="AF13" t="str">
            <v>1/4</v>
          </cell>
          <cell r="AG13">
            <v>4</v>
          </cell>
        </row>
        <row r="14">
          <cell r="Z14">
            <v>4</v>
          </cell>
          <cell r="AA14">
            <v>4</v>
          </cell>
          <cell r="AB14" t="str">
            <v>v113</v>
          </cell>
          <cell r="AC14">
            <v>113</v>
          </cell>
          <cell r="AD14">
            <v>6.2500000000000003E-3</v>
          </cell>
          <cell r="AE14">
            <v>0</v>
          </cell>
          <cell r="AF14" t="str">
            <v>1/4</v>
          </cell>
          <cell r="AG14">
            <v>5</v>
          </cell>
        </row>
        <row r="15">
          <cell r="Z15">
            <v>4</v>
          </cell>
          <cell r="AA15">
            <v>4</v>
          </cell>
          <cell r="AB15" t="str">
            <v>v23</v>
          </cell>
          <cell r="AC15">
            <v>23</v>
          </cell>
          <cell r="AD15">
            <v>6.2500000000000003E-3</v>
          </cell>
          <cell r="AE15">
            <v>0</v>
          </cell>
          <cell r="AF15" t="str">
            <v>1/4</v>
          </cell>
          <cell r="AG15">
            <v>6</v>
          </cell>
        </row>
        <row r="16">
          <cell r="Z16">
            <v>4</v>
          </cell>
          <cell r="AA16">
            <v>4</v>
          </cell>
          <cell r="AB16" t="str">
            <v>v26</v>
          </cell>
          <cell r="AC16">
            <v>26</v>
          </cell>
          <cell r="AD16">
            <v>6.2500000000000003E-3</v>
          </cell>
          <cell r="AE16">
            <v>0</v>
          </cell>
          <cell r="AF16" t="str">
            <v>1/4</v>
          </cell>
          <cell r="AG16">
            <v>7</v>
          </cell>
        </row>
        <row r="17">
          <cell r="Z17">
            <v>4</v>
          </cell>
          <cell r="AA17">
            <v>4</v>
          </cell>
          <cell r="AB17" t="str">
            <v>v86</v>
          </cell>
          <cell r="AC17">
            <v>86</v>
          </cell>
          <cell r="AD17">
            <v>6.2500000000000003E-3</v>
          </cell>
          <cell r="AE17">
            <v>0</v>
          </cell>
          <cell r="AF17" t="str">
            <v>1/4</v>
          </cell>
          <cell r="AG17">
            <v>8</v>
          </cell>
        </row>
        <row r="18">
          <cell r="Z18">
            <v>4</v>
          </cell>
          <cell r="AA18">
            <v>4</v>
          </cell>
          <cell r="AB18" t="str">
            <v>v48</v>
          </cell>
          <cell r="AC18">
            <v>48</v>
          </cell>
          <cell r="AD18">
            <v>6.2500000000000003E-3</v>
          </cell>
          <cell r="AE18">
            <v>0</v>
          </cell>
          <cell r="AF18" t="str">
            <v>1/4</v>
          </cell>
          <cell r="AG18">
            <v>9</v>
          </cell>
        </row>
        <row r="19">
          <cell r="Z19">
            <v>4</v>
          </cell>
          <cell r="AA19">
            <v>4</v>
          </cell>
          <cell r="AB19" t="str">
            <v>v105</v>
          </cell>
          <cell r="AC19">
            <v>105</v>
          </cell>
          <cell r="AD19">
            <v>6.2500000000000003E-3</v>
          </cell>
          <cell r="AE19">
            <v>0</v>
          </cell>
          <cell r="AF19" t="str">
            <v>1/4</v>
          </cell>
          <cell r="AG19">
            <v>10</v>
          </cell>
        </row>
        <row r="20">
          <cell r="Z20">
            <v>4</v>
          </cell>
          <cell r="AA20">
            <v>4</v>
          </cell>
          <cell r="AB20" t="str">
            <v>v116</v>
          </cell>
          <cell r="AC20">
            <v>116</v>
          </cell>
          <cell r="AD20">
            <v>6.2500000000000003E-3</v>
          </cell>
          <cell r="AE20">
            <v>0</v>
          </cell>
          <cell r="AF20" t="str">
            <v>1/4</v>
          </cell>
          <cell r="AG20">
            <v>11</v>
          </cell>
        </row>
        <row r="21">
          <cell r="Z21">
            <v>4</v>
          </cell>
          <cell r="AA21">
            <v>4</v>
          </cell>
          <cell r="AB21" t="str">
            <v>v10</v>
          </cell>
          <cell r="AC21">
            <v>10</v>
          </cell>
          <cell r="AD21">
            <v>6.2500000000000003E-3</v>
          </cell>
          <cell r="AE21">
            <v>0</v>
          </cell>
          <cell r="AF21" t="str">
            <v>1/4</v>
          </cell>
          <cell r="AG21">
            <v>12</v>
          </cell>
        </row>
        <row r="22">
          <cell r="Z22">
            <v>4</v>
          </cell>
          <cell r="AA22">
            <v>1</v>
          </cell>
          <cell r="AB22" t="str">
            <v>v222</v>
          </cell>
          <cell r="AC22">
            <v>222</v>
          </cell>
          <cell r="AD22">
            <v>6.2500000000000003E-3</v>
          </cell>
          <cell r="AE22">
            <v>0</v>
          </cell>
          <cell r="AF22" t="str">
            <v>2/1</v>
          </cell>
          <cell r="AG22">
            <v>1</v>
          </cell>
        </row>
        <row r="23">
          <cell r="Z23">
            <v>4</v>
          </cell>
          <cell r="AA23">
            <v>1</v>
          </cell>
          <cell r="AB23" t="str">
            <v>v47</v>
          </cell>
          <cell r="AC23">
            <v>47</v>
          </cell>
          <cell r="AD23">
            <v>6.2500000000000003E-3</v>
          </cell>
          <cell r="AE23">
            <v>0</v>
          </cell>
          <cell r="AF23" t="str">
            <v>2/1</v>
          </cell>
          <cell r="AG23">
            <v>2</v>
          </cell>
        </row>
        <row r="24">
          <cell r="Z24">
            <v>4</v>
          </cell>
          <cell r="AA24">
            <v>1</v>
          </cell>
          <cell r="AB24" t="str">
            <v>v17</v>
          </cell>
          <cell r="AC24">
            <v>17</v>
          </cell>
          <cell r="AD24">
            <v>6.2500000000000003E-3</v>
          </cell>
          <cell r="AE24">
            <v>0</v>
          </cell>
          <cell r="AF24" t="str">
            <v>2/1</v>
          </cell>
          <cell r="AG24">
            <v>3</v>
          </cell>
        </row>
        <row r="25">
          <cell r="Z25">
            <v>4</v>
          </cell>
          <cell r="AA25">
            <v>1</v>
          </cell>
          <cell r="AB25" t="str">
            <v>v90</v>
          </cell>
          <cell r="AC25">
            <v>90</v>
          </cell>
          <cell r="AD25">
            <v>6.2500000000000003E-3</v>
          </cell>
          <cell r="AE25">
            <v>0</v>
          </cell>
          <cell r="AF25" t="str">
            <v>2/1</v>
          </cell>
          <cell r="AG25">
            <v>4</v>
          </cell>
        </row>
        <row r="26">
          <cell r="Z26">
            <v>4</v>
          </cell>
          <cell r="AA26">
            <v>1</v>
          </cell>
          <cell r="AB26" t="str">
            <v>v246</v>
          </cell>
          <cell r="AC26">
            <v>246</v>
          </cell>
          <cell r="AD26">
            <v>6.2500000000000003E-3</v>
          </cell>
          <cell r="AE26">
            <v>0</v>
          </cell>
          <cell r="AF26" t="str">
            <v>2/1</v>
          </cell>
          <cell r="AG26">
            <v>5</v>
          </cell>
        </row>
        <row r="27">
          <cell r="Z27">
            <v>4</v>
          </cell>
          <cell r="AA27">
            <v>1</v>
          </cell>
          <cell r="AB27" t="str">
            <v>v3</v>
          </cell>
          <cell r="AC27">
            <v>3</v>
          </cell>
          <cell r="AD27">
            <v>6.2500000000000003E-3</v>
          </cell>
          <cell r="AE27">
            <v>0</v>
          </cell>
          <cell r="AF27" t="str">
            <v>2/1</v>
          </cell>
          <cell r="AG27">
            <v>6</v>
          </cell>
        </row>
        <row r="28">
          <cell r="Z28">
            <v>4</v>
          </cell>
          <cell r="AA28">
            <v>1</v>
          </cell>
          <cell r="AB28" t="str">
            <v>v72</v>
          </cell>
          <cell r="AC28">
            <v>72</v>
          </cell>
          <cell r="AD28">
            <v>6.2500000000000003E-3</v>
          </cell>
          <cell r="AE28">
            <v>0</v>
          </cell>
          <cell r="AF28" t="str">
            <v>2/1</v>
          </cell>
          <cell r="AG28">
            <v>7</v>
          </cell>
        </row>
        <row r="29">
          <cell r="Z29">
            <v>4</v>
          </cell>
          <cell r="AA29">
            <v>1</v>
          </cell>
          <cell r="AB29" t="str">
            <v>v73</v>
          </cell>
          <cell r="AC29">
            <v>73</v>
          </cell>
          <cell r="AD29">
            <v>6.2500000000000003E-3</v>
          </cell>
          <cell r="AE29">
            <v>0</v>
          </cell>
          <cell r="AF29" t="str">
            <v>2/1</v>
          </cell>
          <cell r="AG29">
            <v>8</v>
          </cell>
        </row>
        <row r="30">
          <cell r="Z30">
            <v>4</v>
          </cell>
          <cell r="AA30">
            <v>1</v>
          </cell>
          <cell r="AB30" t="str">
            <v>v36</v>
          </cell>
          <cell r="AC30">
            <v>36</v>
          </cell>
          <cell r="AD30">
            <v>6.2500000000000003E-3</v>
          </cell>
          <cell r="AE30">
            <v>0</v>
          </cell>
          <cell r="AF30" t="str">
            <v>2/1</v>
          </cell>
          <cell r="AG30">
            <v>9</v>
          </cell>
        </row>
        <row r="31">
          <cell r="Z31">
            <v>4</v>
          </cell>
          <cell r="AA31">
            <v>1</v>
          </cell>
          <cell r="AB31" t="str">
            <v>v51</v>
          </cell>
          <cell r="AC31">
            <v>51</v>
          </cell>
          <cell r="AD31">
            <v>6.2500000000000003E-3</v>
          </cell>
          <cell r="AE31">
            <v>0</v>
          </cell>
          <cell r="AF31" t="str">
            <v>2/1</v>
          </cell>
          <cell r="AG31">
            <v>10</v>
          </cell>
        </row>
        <row r="32">
          <cell r="Z32">
            <v>4</v>
          </cell>
          <cell r="AA32">
            <v>1</v>
          </cell>
          <cell r="AB32" t="str">
            <v>v71</v>
          </cell>
          <cell r="AC32">
            <v>71</v>
          </cell>
          <cell r="AD32">
            <v>6.2500000000000003E-3</v>
          </cell>
          <cell r="AE32">
            <v>0</v>
          </cell>
          <cell r="AF32" t="str">
            <v>2/1</v>
          </cell>
          <cell r="AG32">
            <v>11</v>
          </cell>
        </row>
        <row r="33">
          <cell r="Z33">
            <v>4</v>
          </cell>
          <cell r="AA33">
            <v>1</v>
          </cell>
          <cell r="AB33" t="str">
            <v>v114</v>
          </cell>
          <cell r="AC33">
            <v>114</v>
          </cell>
          <cell r="AD33">
            <v>6.2500000000000003E-3</v>
          </cell>
          <cell r="AE33">
            <v>0</v>
          </cell>
          <cell r="AF33" t="str">
            <v>2/1</v>
          </cell>
          <cell r="AG33">
            <v>12</v>
          </cell>
        </row>
        <row r="34">
          <cell r="Z34">
            <v>4</v>
          </cell>
          <cell r="AA34">
            <v>1</v>
          </cell>
          <cell r="AB34" t="str">
            <v>v0</v>
          </cell>
          <cell r="AC34">
            <v>0</v>
          </cell>
          <cell r="AD34">
            <v>6.2500000000000003E-3</v>
          </cell>
          <cell r="AE34">
            <v>0</v>
          </cell>
          <cell r="AF34" t="str">
            <v>3/1</v>
          </cell>
          <cell r="AG34">
            <v>1</v>
          </cell>
        </row>
        <row r="35">
          <cell r="Z35">
            <v>4</v>
          </cell>
          <cell r="AA35">
            <v>1</v>
          </cell>
          <cell r="AB35" t="str">
            <v>v0</v>
          </cell>
          <cell r="AC35">
            <v>0</v>
          </cell>
          <cell r="AD35">
            <v>6.2500000000000003E-3</v>
          </cell>
          <cell r="AE35">
            <v>0</v>
          </cell>
          <cell r="AF35" t="str">
            <v>3/1</v>
          </cell>
          <cell r="AG35">
            <v>2</v>
          </cell>
        </row>
        <row r="36">
          <cell r="Z36">
            <v>4</v>
          </cell>
          <cell r="AA36">
            <v>1</v>
          </cell>
          <cell r="AB36" t="str">
            <v>v0</v>
          </cell>
          <cell r="AC36">
            <v>0</v>
          </cell>
          <cell r="AD36">
            <v>6.2500000000000003E-3</v>
          </cell>
          <cell r="AE36">
            <v>0</v>
          </cell>
          <cell r="AF36" t="str">
            <v>3/1</v>
          </cell>
          <cell r="AG36">
            <v>3</v>
          </cell>
        </row>
        <row r="37">
          <cell r="Z37">
            <v>4</v>
          </cell>
          <cell r="AA37">
            <v>1</v>
          </cell>
          <cell r="AB37" t="str">
            <v>v0</v>
          </cell>
          <cell r="AC37">
            <v>0</v>
          </cell>
          <cell r="AD37">
            <v>6.2500000000000003E-3</v>
          </cell>
          <cell r="AE37">
            <v>0</v>
          </cell>
          <cell r="AF37" t="str">
            <v>3/1</v>
          </cell>
          <cell r="AG37">
            <v>4</v>
          </cell>
        </row>
        <row r="38">
          <cell r="Z38">
            <v>4</v>
          </cell>
          <cell r="AA38">
            <v>1</v>
          </cell>
          <cell r="AB38" t="str">
            <v>v0</v>
          </cell>
          <cell r="AC38">
            <v>0</v>
          </cell>
          <cell r="AD38">
            <v>6.2500000000000003E-3</v>
          </cell>
          <cell r="AE38">
            <v>0</v>
          </cell>
          <cell r="AF38" t="str">
            <v>3/1</v>
          </cell>
          <cell r="AG38">
            <v>5</v>
          </cell>
        </row>
        <row r="39">
          <cell r="Z39">
            <v>4</v>
          </cell>
          <cell r="AA39">
            <v>1</v>
          </cell>
          <cell r="AB39" t="str">
            <v>v0</v>
          </cell>
          <cell r="AC39">
            <v>0</v>
          </cell>
          <cell r="AD39">
            <v>6.2500000000000003E-3</v>
          </cell>
          <cell r="AE39">
            <v>0</v>
          </cell>
          <cell r="AF39" t="str">
            <v>3/1</v>
          </cell>
          <cell r="AG39">
            <v>6</v>
          </cell>
        </row>
        <row r="40">
          <cell r="Z40">
            <v>4</v>
          </cell>
          <cell r="AA40">
            <v>1</v>
          </cell>
          <cell r="AB40" t="str">
            <v>v0</v>
          </cell>
          <cell r="AC40">
            <v>0</v>
          </cell>
          <cell r="AD40">
            <v>6.2500000000000003E-3</v>
          </cell>
          <cell r="AE40">
            <v>0</v>
          </cell>
          <cell r="AF40" t="str">
            <v>3/1</v>
          </cell>
          <cell r="AG40">
            <v>7</v>
          </cell>
        </row>
        <row r="41">
          <cell r="Z41">
            <v>4</v>
          </cell>
          <cell r="AA41">
            <v>1</v>
          </cell>
          <cell r="AB41" t="str">
            <v>v0</v>
          </cell>
          <cell r="AC41">
            <v>0</v>
          </cell>
          <cell r="AD41">
            <v>6.2500000000000003E-3</v>
          </cell>
          <cell r="AE41">
            <v>0</v>
          </cell>
          <cell r="AF41" t="str">
            <v>3/1</v>
          </cell>
          <cell r="AG41">
            <v>8</v>
          </cell>
        </row>
        <row r="42">
          <cell r="Z42">
            <v>4</v>
          </cell>
          <cell r="AA42">
            <v>1</v>
          </cell>
          <cell r="AB42" t="str">
            <v>v0</v>
          </cell>
          <cell r="AC42">
            <v>0</v>
          </cell>
          <cell r="AD42">
            <v>6.2500000000000003E-3</v>
          </cell>
          <cell r="AE42">
            <v>0</v>
          </cell>
          <cell r="AF42" t="str">
            <v>3/1</v>
          </cell>
          <cell r="AG42">
            <v>9</v>
          </cell>
        </row>
        <row r="43">
          <cell r="Z43">
            <v>4</v>
          </cell>
          <cell r="AA43">
            <v>1</v>
          </cell>
          <cell r="AB43" t="str">
            <v>v0</v>
          </cell>
          <cell r="AC43">
            <v>0</v>
          </cell>
          <cell r="AD43">
            <v>6.2500000000000003E-3</v>
          </cell>
          <cell r="AE43">
            <v>0</v>
          </cell>
          <cell r="AF43" t="str">
            <v>3/1</v>
          </cell>
          <cell r="AG43">
            <v>10</v>
          </cell>
        </row>
        <row r="44">
          <cell r="Z44">
            <v>4</v>
          </cell>
          <cell r="AA44">
            <v>1</v>
          </cell>
          <cell r="AB44" t="str">
            <v>v0</v>
          </cell>
          <cell r="AC44">
            <v>0</v>
          </cell>
          <cell r="AD44">
            <v>6.2500000000000003E-3</v>
          </cell>
          <cell r="AE44">
            <v>0</v>
          </cell>
          <cell r="AF44" t="str">
            <v>3/1</v>
          </cell>
          <cell r="AG44">
            <v>11</v>
          </cell>
        </row>
        <row r="45">
          <cell r="Z45">
            <v>4</v>
          </cell>
          <cell r="AA45">
            <v>1</v>
          </cell>
          <cell r="AB45" t="str">
            <v>v0</v>
          </cell>
          <cell r="AC45">
            <v>0</v>
          </cell>
          <cell r="AD45">
            <v>6.2500000000000003E-3</v>
          </cell>
          <cell r="AE45">
            <v>0</v>
          </cell>
          <cell r="AF45" t="str">
            <v>3/1</v>
          </cell>
          <cell r="AG45">
            <v>12</v>
          </cell>
        </row>
        <row r="46">
          <cell r="Z46">
            <v>4</v>
          </cell>
          <cell r="AA46">
            <v>1</v>
          </cell>
          <cell r="AB46" t="str">
            <v>v0</v>
          </cell>
          <cell r="AC46">
            <v>0</v>
          </cell>
          <cell r="AD46">
            <v>6.2500000000000003E-3</v>
          </cell>
          <cell r="AE46">
            <v>0</v>
          </cell>
          <cell r="AF46" t="str">
            <v>4/1</v>
          </cell>
          <cell r="AG46">
            <v>1</v>
          </cell>
        </row>
        <row r="47">
          <cell r="Z47">
            <v>4</v>
          </cell>
          <cell r="AA47">
            <v>1</v>
          </cell>
          <cell r="AB47" t="str">
            <v>v0</v>
          </cell>
          <cell r="AC47">
            <v>0</v>
          </cell>
          <cell r="AD47">
            <v>6.2500000000000003E-3</v>
          </cell>
          <cell r="AE47">
            <v>0</v>
          </cell>
          <cell r="AF47" t="str">
            <v>4/1</v>
          </cell>
          <cell r="AG47">
            <v>2</v>
          </cell>
        </row>
        <row r="48">
          <cell r="Z48">
            <v>4</v>
          </cell>
          <cell r="AA48">
            <v>1</v>
          </cell>
          <cell r="AB48" t="str">
            <v>v0</v>
          </cell>
          <cell r="AC48">
            <v>0</v>
          </cell>
          <cell r="AD48">
            <v>6.2500000000000003E-3</v>
          </cell>
          <cell r="AE48">
            <v>0</v>
          </cell>
          <cell r="AF48" t="str">
            <v>4/1</v>
          </cell>
          <cell r="AG48">
            <v>3</v>
          </cell>
        </row>
        <row r="49">
          <cell r="Z49">
            <v>4</v>
          </cell>
          <cell r="AA49">
            <v>1</v>
          </cell>
          <cell r="AB49" t="str">
            <v>v0</v>
          </cell>
          <cell r="AC49">
            <v>0</v>
          </cell>
          <cell r="AD49">
            <v>6.2500000000000003E-3</v>
          </cell>
          <cell r="AE49">
            <v>0</v>
          </cell>
          <cell r="AF49" t="str">
            <v>4/1</v>
          </cell>
          <cell r="AG49">
            <v>4</v>
          </cell>
        </row>
        <row r="50">
          <cell r="Z50">
            <v>4</v>
          </cell>
          <cell r="AA50">
            <v>1</v>
          </cell>
          <cell r="AB50" t="str">
            <v>v0</v>
          </cell>
          <cell r="AC50">
            <v>0</v>
          </cell>
          <cell r="AD50">
            <v>6.2500000000000003E-3</v>
          </cell>
          <cell r="AE50">
            <v>0</v>
          </cell>
          <cell r="AF50" t="str">
            <v>4/1</v>
          </cell>
          <cell r="AG50">
            <v>5</v>
          </cell>
        </row>
        <row r="51">
          <cell r="Z51">
            <v>4</v>
          </cell>
          <cell r="AA51">
            <v>1</v>
          </cell>
          <cell r="AB51" t="str">
            <v>v0</v>
          </cell>
          <cell r="AC51">
            <v>0</v>
          </cell>
          <cell r="AD51">
            <v>6.2500000000000003E-3</v>
          </cell>
          <cell r="AE51">
            <v>0</v>
          </cell>
          <cell r="AF51" t="str">
            <v>4/1</v>
          </cell>
          <cell r="AG51">
            <v>6</v>
          </cell>
        </row>
        <row r="52">
          <cell r="Z52">
            <v>4</v>
          </cell>
          <cell r="AA52">
            <v>1</v>
          </cell>
          <cell r="AB52" t="str">
            <v>v0</v>
          </cell>
          <cell r="AC52">
            <v>0</v>
          </cell>
          <cell r="AD52">
            <v>6.2500000000000003E-3</v>
          </cell>
          <cell r="AE52">
            <v>0</v>
          </cell>
          <cell r="AF52" t="str">
            <v>4/1</v>
          </cell>
          <cell r="AG52">
            <v>7</v>
          </cell>
        </row>
        <row r="53">
          <cell r="Z53">
            <v>4</v>
          </cell>
          <cell r="AA53">
            <v>1</v>
          </cell>
          <cell r="AB53" t="str">
            <v>v0</v>
          </cell>
          <cell r="AC53">
            <v>0</v>
          </cell>
          <cell r="AD53">
            <v>6.2500000000000003E-3</v>
          </cell>
          <cell r="AE53">
            <v>0</v>
          </cell>
          <cell r="AF53" t="str">
            <v>4/1</v>
          </cell>
          <cell r="AG53">
            <v>8</v>
          </cell>
        </row>
        <row r="54">
          <cell r="Z54">
            <v>4</v>
          </cell>
          <cell r="AA54">
            <v>1</v>
          </cell>
          <cell r="AB54" t="str">
            <v>v0</v>
          </cell>
          <cell r="AC54">
            <v>0</v>
          </cell>
          <cell r="AD54">
            <v>6.2500000000000003E-3</v>
          </cell>
          <cell r="AE54">
            <v>0</v>
          </cell>
          <cell r="AF54" t="str">
            <v>4/1</v>
          </cell>
          <cell r="AG54">
            <v>9</v>
          </cell>
        </row>
        <row r="55">
          <cell r="Z55">
            <v>4</v>
          </cell>
          <cell r="AA55">
            <v>1</v>
          </cell>
          <cell r="AB55" t="str">
            <v>v0</v>
          </cell>
          <cell r="AC55">
            <v>0</v>
          </cell>
          <cell r="AD55">
            <v>6.2500000000000003E-3</v>
          </cell>
          <cell r="AE55">
            <v>0</v>
          </cell>
          <cell r="AF55" t="str">
            <v>4/1</v>
          </cell>
          <cell r="AG55">
            <v>10</v>
          </cell>
        </row>
        <row r="56">
          <cell r="Z56">
            <v>4</v>
          </cell>
          <cell r="AA56">
            <v>1</v>
          </cell>
          <cell r="AB56" t="str">
            <v>v0</v>
          </cell>
          <cell r="AC56">
            <v>0</v>
          </cell>
          <cell r="AD56">
            <v>6.2500000000000003E-3</v>
          </cell>
          <cell r="AE56">
            <v>0</v>
          </cell>
          <cell r="AF56" t="str">
            <v>4/1</v>
          </cell>
          <cell r="AG56">
            <v>11</v>
          </cell>
        </row>
        <row r="57">
          <cell r="Z57">
            <v>4</v>
          </cell>
          <cell r="AA57">
            <v>1</v>
          </cell>
          <cell r="AB57" t="str">
            <v>v0</v>
          </cell>
          <cell r="AC57">
            <v>0</v>
          </cell>
          <cell r="AD57">
            <v>6.2500000000000003E-3</v>
          </cell>
          <cell r="AE57">
            <v>0</v>
          </cell>
          <cell r="AF57" t="str">
            <v>4/1</v>
          </cell>
          <cell r="AG57">
            <v>12</v>
          </cell>
        </row>
        <row r="58">
          <cell r="Z58">
            <v>4</v>
          </cell>
          <cell r="AA58">
            <v>1</v>
          </cell>
          <cell r="AB58" t="str">
            <v>v0</v>
          </cell>
          <cell r="AC58">
            <v>0</v>
          </cell>
          <cell r="AD58">
            <v>6.2500000000000003E-3</v>
          </cell>
          <cell r="AE58">
            <v>0</v>
          </cell>
          <cell r="AF58" t="str">
            <v>5/1</v>
          </cell>
          <cell r="AG58">
            <v>1</v>
          </cell>
        </row>
        <row r="59">
          <cell r="Z59">
            <v>4</v>
          </cell>
          <cell r="AA59">
            <v>1</v>
          </cell>
          <cell r="AB59" t="str">
            <v>v0</v>
          </cell>
          <cell r="AC59">
            <v>0</v>
          </cell>
          <cell r="AD59">
            <v>6.2500000000000003E-3</v>
          </cell>
          <cell r="AE59">
            <v>0</v>
          </cell>
          <cell r="AF59" t="str">
            <v>5/1</v>
          </cell>
          <cell r="AG59">
            <v>2</v>
          </cell>
        </row>
        <row r="60">
          <cell r="Z60">
            <v>4</v>
          </cell>
          <cell r="AA60">
            <v>1</v>
          </cell>
          <cell r="AB60" t="str">
            <v>v0</v>
          </cell>
          <cell r="AC60">
            <v>0</v>
          </cell>
          <cell r="AD60">
            <v>6.2500000000000003E-3</v>
          </cell>
          <cell r="AE60">
            <v>0</v>
          </cell>
          <cell r="AF60" t="str">
            <v>5/1</v>
          </cell>
          <cell r="AG60">
            <v>3</v>
          </cell>
        </row>
        <row r="61">
          <cell r="Z61">
            <v>4</v>
          </cell>
          <cell r="AA61">
            <v>1</v>
          </cell>
          <cell r="AB61" t="str">
            <v>v0</v>
          </cell>
          <cell r="AC61">
            <v>0</v>
          </cell>
          <cell r="AD61">
            <v>6.2500000000000003E-3</v>
          </cell>
          <cell r="AE61">
            <v>0</v>
          </cell>
          <cell r="AF61" t="str">
            <v>5/1</v>
          </cell>
          <cell r="AG61">
            <v>4</v>
          </cell>
        </row>
        <row r="62">
          <cell r="Z62">
            <v>4</v>
          </cell>
          <cell r="AA62">
            <v>1</v>
          </cell>
          <cell r="AB62" t="str">
            <v>v0</v>
          </cell>
          <cell r="AC62">
            <v>0</v>
          </cell>
          <cell r="AD62">
            <v>6.2500000000000003E-3</v>
          </cell>
          <cell r="AE62">
            <v>0</v>
          </cell>
          <cell r="AF62" t="str">
            <v>5/1</v>
          </cell>
          <cell r="AG62">
            <v>5</v>
          </cell>
        </row>
        <row r="63">
          <cell r="Z63">
            <v>4</v>
          </cell>
          <cell r="AA63">
            <v>1</v>
          </cell>
          <cell r="AB63" t="str">
            <v>v0</v>
          </cell>
          <cell r="AC63">
            <v>0</v>
          </cell>
          <cell r="AD63">
            <v>6.2500000000000003E-3</v>
          </cell>
          <cell r="AE63">
            <v>0</v>
          </cell>
          <cell r="AF63" t="str">
            <v>5/1</v>
          </cell>
          <cell r="AG63">
            <v>6</v>
          </cell>
        </row>
        <row r="64">
          <cell r="Z64">
            <v>4</v>
          </cell>
          <cell r="AA64">
            <v>1</v>
          </cell>
          <cell r="AB64" t="str">
            <v>v0</v>
          </cell>
          <cell r="AC64">
            <v>0</v>
          </cell>
          <cell r="AD64">
            <v>6.2500000000000003E-3</v>
          </cell>
          <cell r="AE64">
            <v>0</v>
          </cell>
          <cell r="AF64" t="str">
            <v>5/1</v>
          </cell>
          <cell r="AG64">
            <v>7</v>
          </cell>
        </row>
        <row r="65">
          <cell r="Z65">
            <v>4</v>
          </cell>
          <cell r="AA65">
            <v>1</v>
          </cell>
          <cell r="AB65" t="str">
            <v>v0</v>
          </cell>
          <cell r="AC65">
            <v>0</v>
          </cell>
          <cell r="AD65">
            <v>6.2500000000000003E-3</v>
          </cell>
          <cell r="AE65">
            <v>0</v>
          </cell>
          <cell r="AF65" t="str">
            <v>5/1</v>
          </cell>
          <cell r="AG65">
            <v>8</v>
          </cell>
        </row>
        <row r="66">
          <cell r="Z66">
            <v>4</v>
          </cell>
          <cell r="AA66">
            <v>1</v>
          </cell>
          <cell r="AB66" t="str">
            <v>v0</v>
          </cell>
          <cell r="AC66">
            <v>0</v>
          </cell>
          <cell r="AD66">
            <v>6.2500000000000003E-3</v>
          </cell>
          <cell r="AE66">
            <v>0</v>
          </cell>
          <cell r="AF66" t="str">
            <v>5/1</v>
          </cell>
          <cell r="AG66">
            <v>9</v>
          </cell>
        </row>
        <row r="67">
          <cell r="Z67">
            <v>4</v>
          </cell>
          <cell r="AA67">
            <v>1</v>
          </cell>
          <cell r="AB67" t="str">
            <v>v0</v>
          </cell>
          <cell r="AC67">
            <v>0</v>
          </cell>
          <cell r="AD67">
            <v>6.2500000000000003E-3</v>
          </cell>
          <cell r="AE67">
            <v>0</v>
          </cell>
          <cell r="AF67" t="str">
            <v>5/1</v>
          </cell>
          <cell r="AG67">
            <v>10</v>
          </cell>
        </row>
        <row r="68">
          <cell r="Z68">
            <v>4</v>
          </cell>
          <cell r="AA68">
            <v>1</v>
          </cell>
          <cell r="AB68" t="str">
            <v>v0</v>
          </cell>
          <cell r="AC68">
            <v>0</v>
          </cell>
          <cell r="AD68">
            <v>6.2500000000000003E-3</v>
          </cell>
          <cell r="AE68">
            <v>0</v>
          </cell>
          <cell r="AF68" t="str">
            <v>5/1</v>
          </cell>
          <cell r="AG68">
            <v>11</v>
          </cell>
        </row>
        <row r="69">
          <cell r="Z69">
            <v>4</v>
          </cell>
          <cell r="AA69">
            <v>1</v>
          </cell>
          <cell r="AB69" t="str">
            <v>v0</v>
          </cell>
          <cell r="AC69">
            <v>0</v>
          </cell>
          <cell r="AD69">
            <v>6.2500000000000003E-3</v>
          </cell>
          <cell r="AE69">
            <v>0</v>
          </cell>
          <cell r="AF69" t="str">
            <v>5/1</v>
          </cell>
          <cell r="AG69">
            <v>12</v>
          </cell>
        </row>
        <row r="70">
          <cell r="Z70">
            <v>4</v>
          </cell>
          <cell r="AA70">
            <v>1</v>
          </cell>
          <cell r="AB70" t="str">
            <v>v0</v>
          </cell>
          <cell r="AC70">
            <v>0</v>
          </cell>
          <cell r="AD70">
            <v>6.2500000000000003E-3</v>
          </cell>
          <cell r="AE70">
            <v>0</v>
          </cell>
          <cell r="AF70" t="str">
            <v>6/1</v>
          </cell>
          <cell r="AG70">
            <v>1</v>
          </cell>
        </row>
        <row r="71">
          <cell r="Z71">
            <v>4</v>
          </cell>
          <cell r="AA71">
            <v>1</v>
          </cell>
          <cell r="AB71" t="str">
            <v>v0</v>
          </cell>
          <cell r="AC71">
            <v>0</v>
          </cell>
          <cell r="AD71">
            <v>6.2500000000000003E-3</v>
          </cell>
          <cell r="AE71">
            <v>0</v>
          </cell>
          <cell r="AF71" t="str">
            <v>6/1</v>
          </cell>
          <cell r="AG71">
            <v>2</v>
          </cell>
        </row>
        <row r="72">
          <cell r="Z72">
            <v>4</v>
          </cell>
          <cell r="AA72">
            <v>1</v>
          </cell>
          <cell r="AB72" t="str">
            <v>v0</v>
          </cell>
          <cell r="AC72">
            <v>0</v>
          </cell>
          <cell r="AD72">
            <v>6.2500000000000003E-3</v>
          </cell>
          <cell r="AE72">
            <v>0</v>
          </cell>
          <cell r="AF72" t="str">
            <v>6/1</v>
          </cell>
          <cell r="AG72">
            <v>3</v>
          </cell>
        </row>
        <row r="73">
          <cell r="Z73">
            <v>4</v>
          </cell>
          <cell r="AA73">
            <v>1</v>
          </cell>
          <cell r="AB73" t="str">
            <v>v0</v>
          </cell>
          <cell r="AC73">
            <v>0</v>
          </cell>
          <cell r="AD73">
            <v>6.2500000000000003E-3</v>
          </cell>
          <cell r="AE73">
            <v>0</v>
          </cell>
          <cell r="AF73" t="str">
            <v>6/1</v>
          </cell>
          <cell r="AG73">
            <v>4</v>
          </cell>
        </row>
        <row r="74">
          <cell r="Z74">
            <v>4</v>
          </cell>
          <cell r="AA74">
            <v>1</v>
          </cell>
          <cell r="AB74" t="str">
            <v>v0</v>
          </cell>
          <cell r="AC74">
            <v>0</v>
          </cell>
          <cell r="AD74">
            <v>6.2500000000000003E-3</v>
          </cell>
          <cell r="AE74">
            <v>0</v>
          </cell>
          <cell r="AF74" t="str">
            <v>6/1</v>
          </cell>
          <cell r="AG74">
            <v>5</v>
          </cell>
        </row>
        <row r="75">
          <cell r="Z75">
            <v>4</v>
          </cell>
          <cell r="AA75">
            <v>1</v>
          </cell>
          <cell r="AB75" t="str">
            <v>v0</v>
          </cell>
          <cell r="AC75">
            <v>0</v>
          </cell>
          <cell r="AD75">
            <v>6.2500000000000003E-3</v>
          </cell>
          <cell r="AE75">
            <v>0</v>
          </cell>
          <cell r="AF75" t="str">
            <v>6/1</v>
          </cell>
          <cell r="AG75">
            <v>6</v>
          </cell>
        </row>
        <row r="76">
          <cell r="Z76">
            <v>4</v>
          </cell>
          <cell r="AA76">
            <v>1</v>
          </cell>
          <cell r="AB76" t="str">
            <v>v0</v>
          </cell>
          <cell r="AC76">
            <v>0</v>
          </cell>
          <cell r="AD76">
            <v>6.2500000000000003E-3</v>
          </cell>
          <cell r="AE76">
            <v>0</v>
          </cell>
          <cell r="AF76" t="str">
            <v>6/1</v>
          </cell>
          <cell r="AG76">
            <v>7</v>
          </cell>
        </row>
        <row r="77">
          <cell r="Z77">
            <v>4</v>
          </cell>
          <cell r="AA77">
            <v>1</v>
          </cell>
          <cell r="AB77" t="str">
            <v>v0</v>
          </cell>
          <cell r="AC77">
            <v>0</v>
          </cell>
          <cell r="AD77">
            <v>6.2500000000000003E-3</v>
          </cell>
          <cell r="AE77">
            <v>0</v>
          </cell>
          <cell r="AF77" t="str">
            <v>6/1</v>
          </cell>
          <cell r="AG77">
            <v>8</v>
          </cell>
        </row>
        <row r="78">
          <cell r="Z78">
            <v>4</v>
          </cell>
          <cell r="AA78">
            <v>1</v>
          </cell>
          <cell r="AB78" t="str">
            <v>v0</v>
          </cell>
          <cell r="AC78">
            <v>0</v>
          </cell>
          <cell r="AD78">
            <v>6.2500000000000003E-3</v>
          </cell>
          <cell r="AE78">
            <v>0</v>
          </cell>
          <cell r="AF78" t="str">
            <v>6/1</v>
          </cell>
          <cell r="AG78">
            <v>9</v>
          </cell>
        </row>
        <row r="79">
          <cell r="Z79">
            <v>4</v>
          </cell>
          <cell r="AA79">
            <v>1</v>
          </cell>
          <cell r="AB79" t="str">
            <v>v0</v>
          </cell>
          <cell r="AC79">
            <v>0</v>
          </cell>
          <cell r="AD79">
            <v>6.2500000000000003E-3</v>
          </cell>
          <cell r="AE79">
            <v>0</v>
          </cell>
          <cell r="AF79" t="str">
            <v>6/1</v>
          </cell>
          <cell r="AG79">
            <v>10</v>
          </cell>
        </row>
        <row r="80">
          <cell r="Z80">
            <v>4</v>
          </cell>
          <cell r="AA80">
            <v>1</v>
          </cell>
          <cell r="AB80" t="str">
            <v>v0</v>
          </cell>
          <cell r="AC80">
            <v>0</v>
          </cell>
          <cell r="AD80">
            <v>6.2500000000000003E-3</v>
          </cell>
          <cell r="AE80">
            <v>0</v>
          </cell>
          <cell r="AF80" t="str">
            <v>6/1</v>
          </cell>
          <cell r="AG80">
            <v>11</v>
          </cell>
        </row>
        <row r="81">
          <cell r="Z81">
            <v>4</v>
          </cell>
          <cell r="AA81">
            <v>1</v>
          </cell>
          <cell r="AB81" t="str">
            <v>v0</v>
          </cell>
          <cell r="AC81">
            <v>0</v>
          </cell>
          <cell r="AD81">
            <v>6.2500000000000003E-3</v>
          </cell>
          <cell r="AE81">
            <v>0</v>
          </cell>
          <cell r="AF81" t="str">
            <v>6/1</v>
          </cell>
          <cell r="AG81">
            <v>12</v>
          </cell>
        </row>
      </sheetData>
      <sheetData sheetId="23"/>
      <sheetData sheetId="24"/>
      <sheetData sheetId="25"/>
      <sheetData sheetId="26">
        <row r="3">
          <cell r="I3" t="e">
            <v>#N/A</v>
          </cell>
        </row>
        <row r="4">
          <cell r="I4" t="e">
            <v>#N/A</v>
          </cell>
          <cell r="J4" t="str">
            <v>III JA</v>
          </cell>
        </row>
        <row r="5">
          <cell r="I5" t="e">
            <v>#N/A</v>
          </cell>
          <cell r="J5" t="str">
            <v>II JA</v>
          </cell>
        </row>
        <row r="6">
          <cell r="I6" t="e">
            <v>#N/A</v>
          </cell>
          <cell r="J6" t="str">
            <v>I JA</v>
          </cell>
        </row>
        <row r="7">
          <cell r="I7" t="e">
            <v>#N/A</v>
          </cell>
          <cell r="J7" t="str">
            <v>III A</v>
          </cell>
        </row>
        <row r="8">
          <cell r="I8" t="e">
            <v>#N/A</v>
          </cell>
          <cell r="J8" t="str">
            <v>II A</v>
          </cell>
        </row>
        <row r="9">
          <cell r="I9" t="e">
            <v>#N/A</v>
          </cell>
          <cell r="J9" t="str">
            <v>I A</v>
          </cell>
        </row>
        <row r="10">
          <cell r="I10" t="e">
            <v>#N/A</v>
          </cell>
          <cell r="J10" t="str">
            <v>KSM</v>
          </cell>
        </row>
        <row r="11">
          <cell r="I11" t="e">
            <v>#N/A</v>
          </cell>
          <cell r="J11" t="str">
            <v>SM</v>
          </cell>
        </row>
        <row r="12">
          <cell r="I12" t="e">
            <v>#N/A</v>
          </cell>
          <cell r="J12" t="str">
            <v>TSM</v>
          </cell>
        </row>
        <row r="16">
          <cell r="C16" t="e">
            <v>#N/A</v>
          </cell>
          <cell r="I16" t="e">
            <v>#N/A</v>
          </cell>
        </row>
        <row r="17">
          <cell r="C17" t="e">
            <v>#N/A</v>
          </cell>
          <cell r="D17" t="str">
            <v>III JA</v>
          </cell>
          <cell r="I17" t="e">
            <v>#N/A</v>
          </cell>
          <cell r="J17" t="str">
            <v>III JA</v>
          </cell>
        </row>
        <row r="18">
          <cell r="C18" t="e">
            <v>#N/A</v>
          </cell>
          <cell r="D18" t="str">
            <v>II JA</v>
          </cell>
          <cell r="I18" t="e">
            <v>#N/A</v>
          </cell>
          <cell r="J18" t="str">
            <v>II JA</v>
          </cell>
        </row>
        <row r="19">
          <cell r="C19" t="e">
            <v>#N/A</v>
          </cell>
          <cell r="D19" t="str">
            <v>I JA</v>
          </cell>
          <cell r="I19" t="e">
            <v>#N/A</v>
          </cell>
          <cell r="J19" t="str">
            <v>I JA</v>
          </cell>
        </row>
        <row r="20">
          <cell r="C20" t="e">
            <v>#N/A</v>
          </cell>
          <cell r="D20" t="str">
            <v>III A</v>
          </cell>
          <cell r="I20" t="e">
            <v>#N/A</v>
          </cell>
          <cell r="J20" t="str">
            <v>III A</v>
          </cell>
        </row>
        <row r="21">
          <cell r="C21" t="e">
            <v>#N/A</v>
          </cell>
          <cell r="D21" t="str">
            <v>II A</v>
          </cell>
          <cell r="I21" t="e">
            <v>#N/A</v>
          </cell>
          <cell r="J21" t="str">
            <v>II A</v>
          </cell>
        </row>
        <row r="22">
          <cell r="C22" t="e">
            <v>#N/A</v>
          </cell>
          <cell r="D22" t="str">
            <v>I A</v>
          </cell>
          <cell r="I22" t="e">
            <v>#N/A</v>
          </cell>
          <cell r="J22" t="str">
            <v>I A</v>
          </cell>
        </row>
        <row r="23">
          <cell r="C23" t="e">
            <v>#N/A</v>
          </cell>
          <cell r="D23" t="str">
            <v>KSM</v>
          </cell>
          <cell r="I23" t="e">
            <v>#N/A</v>
          </cell>
          <cell r="J23" t="str">
            <v>KSM</v>
          </cell>
        </row>
        <row r="24">
          <cell r="C24" t="e">
            <v>#N/A</v>
          </cell>
          <cell r="D24" t="str">
            <v>SM</v>
          </cell>
          <cell r="I24" t="e">
            <v>#N/A</v>
          </cell>
          <cell r="J24" t="str">
            <v>SM</v>
          </cell>
        </row>
        <row r="25">
          <cell r="C25" t="e">
            <v>#N/A</v>
          </cell>
          <cell r="D25" t="str">
            <v>TSM</v>
          </cell>
          <cell r="I25" t="e">
            <v>#N/A</v>
          </cell>
          <cell r="J25" t="str">
            <v>TSM</v>
          </cell>
        </row>
      </sheetData>
      <sheetData sheetId="27"/>
      <sheetData sheetId="28"/>
      <sheetData sheetId="29">
        <row r="3">
          <cell r="C3">
            <v>1</v>
          </cell>
          <cell r="D3" t="str">
            <v>Kelmė</v>
          </cell>
          <cell r="F3">
            <v>8</v>
          </cell>
        </row>
        <row r="4">
          <cell r="C4">
            <v>4</v>
          </cell>
          <cell r="D4" t="str">
            <v>Palanga</v>
          </cell>
          <cell r="F4">
            <v>5</v>
          </cell>
        </row>
        <row r="5">
          <cell r="C5">
            <v>6</v>
          </cell>
          <cell r="D5" t="str">
            <v>N. Akmenė</v>
          </cell>
          <cell r="F5">
            <v>3</v>
          </cell>
        </row>
        <row r="6">
          <cell r="C6">
            <v>3</v>
          </cell>
          <cell r="D6" t="str">
            <v>Kretinga</v>
          </cell>
          <cell r="F6">
            <v>6</v>
          </cell>
        </row>
        <row r="7">
          <cell r="C7">
            <v>4</v>
          </cell>
          <cell r="D7" t="str">
            <v>Mažeikiai</v>
          </cell>
          <cell r="F7">
            <v>5</v>
          </cell>
        </row>
        <row r="8">
          <cell r="C8">
            <v>8</v>
          </cell>
          <cell r="D8" t="str">
            <v>Plungė</v>
          </cell>
          <cell r="F8">
            <v>2</v>
          </cell>
        </row>
        <row r="9">
          <cell r="C9">
            <v>6</v>
          </cell>
          <cell r="D9" t="str">
            <v>Skuodas</v>
          </cell>
          <cell r="F9">
            <v>3</v>
          </cell>
        </row>
        <row r="10">
          <cell r="C10">
            <v>1</v>
          </cell>
          <cell r="D10" t="str">
            <v>Šilalė</v>
          </cell>
          <cell r="F10">
            <v>8</v>
          </cell>
        </row>
        <row r="11">
          <cell r="C11">
            <v>9</v>
          </cell>
          <cell r="D11" t="str">
            <v>Šilutė</v>
          </cell>
          <cell r="F11">
            <v>0</v>
          </cell>
        </row>
        <row r="12">
          <cell r="C12">
            <v>9</v>
          </cell>
          <cell r="D12" t="str">
            <v>Tauragė</v>
          </cell>
          <cell r="F12">
            <v>0</v>
          </cell>
        </row>
        <row r="13">
          <cell r="C13">
            <v>9</v>
          </cell>
          <cell r="D13" t="str">
            <v>Telšiai</v>
          </cell>
          <cell r="F13">
            <v>0</v>
          </cell>
        </row>
        <row r="14">
          <cell r="C14">
            <v>9</v>
          </cell>
          <cell r="D14" t="str">
            <v>Klaipėdos raj.</v>
          </cell>
          <cell r="F14">
            <v>0</v>
          </cell>
        </row>
        <row r="15">
          <cell r="C15">
            <v>9</v>
          </cell>
          <cell r="D15" t="str">
            <v>Pagėgiai</v>
          </cell>
          <cell r="F15">
            <v>0</v>
          </cell>
        </row>
        <row r="16">
          <cell r="C16">
            <v>9</v>
          </cell>
          <cell r="D16" t="str">
            <v>Rietavas</v>
          </cell>
          <cell r="F16">
            <v>0</v>
          </cell>
        </row>
      </sheetData>
      <sheetData sheetId="30">
        <row r="3">
          <cell r="C3">
            <v>1</v>
          </cell>
          <cell r="D3" t="str">
            <v>Kelmė</v>
          </cell>
          <cell r="F3">
            <v>8</v>
          </cell>
        </row>
        <row r="4">
          <cell r="C4">
            <v>4</v>
          </cell>
          <cell r="D4" t="str">
            <v>Palanga</v>
          </cell>
          <cell r="F4">
            <v>5</v>
          </cell>
        </row>
        <row r="5">
          <cell r="C5">
            <v>6</v>
          </cell>
          <cell r="D5" t="str">
            <v>N. Akmenė</v>
          </cell>
          <cell r="F5">
            <v>3</v>
          </cell>
        </row>
        <row r="6">
          <cell r="C6">
            <v>3</v>
          </cell>
          <cell r="D6" t="str">
            <v>Kretinga</v>
          </cell>
          <cell r="F6">
            <v>6</v>
          </cell>
        </row>
        <row r="7">
          <cell r="C7">
            <v>4</v>
          </cell>
          <cell r="D7" t="str">
            <v>Mažeikiai</v>
          </cell>
          <cell r="F7">
            <v>5</v>
          </cell>
        </row>
        <row r="8">
          <cell r="C8">
            <v>8</v>
          </cell>
          <cell r="D8" t="str">
            <v>Plungė</v>
          </cell>
          <cell r="F8">
            <v>2</v>
          </cell>
        </row>
        <row r="9">
          <cell r="C9">
            <v>6</v>
          </cell>
          <cell r="D9" t="str">
            <v>Skuodas</v>
          </cell>
          <cell r="F9">
            <v>3</v>
          </cell>
        </row>
        <row r="10">
          <cell r="C10">
            <v>1</v>
          </cell>
          <cell r="D10" t="str">
            <v>Šilalė</v>
          </cell>
          <cell r="F10">
            <v>8</v>
          </cell>
        </row>
        <row r="11">
          <cell r="C11">
            <v>9</v>
          </cell>
          <cell r="D11" t="str">
            <v>Šilutė</v>
          </cell>
          <cell r="F11">
            <v>0</v>
          </cell>
        </row>
        <row r="12">
          <cell r="C12">
            <v>9</v>
          </cell>
          <cell r="D12" t="str">
            <v>Tauragė</v>
          </cell>
          <cell r="F12">
            <v>0</v>
          </cell>
        </row>
        <row r="13">
          <cell r="C13">
            <v>9</v>
          </cell>
          <cell r="D13" t="str">
            <v>Telšiai</v>
          </cell>
          <cell r="F13">
            <v>0</v>
          </cell>
        </row>
        <row r="14">
          <cell r="C14">
            <v>9</v>
          </cell>
          <cell r="D14" t="str">
            <v>Klaipėdos raj.</v>
          </cell>
          <cell r="F14">
            <v>0</v>
          </cell>
        </row>
        <row r="15">
          <cell r="C15">
            <v>9</v>
          </cell>
          <cell r="D15" t="str">
            <v>Pagėgiai</v>
          </cell>
          <cell r="F15">
            <v>0</v>
          </cell>
        </row>
        <row r="16">
          <cell r="C16">
            <v>9</v>
          </cell>
          <cell r="D16" t="str">
            <v>Rietavas</v>
          </cell>
          <cell r="F16">
            <v>0</v>
          </cell>
        </row>
      </sheetData>
      <sheetData sheetId="31">
        <row r="4">
          <cell r="D4" t="str">
            <v>1M60m</v>
          </cell>
          <cell r="E4">
            <v>7</v>
          </cell>
          <cell r="K4" t="str">
            <v>1Mtolis</v>
          </cell>
          <cell r="L4">
            <v>2</v>
          </cell>
        </row>
        <row r="5">
          <cell r="D5" t="str">
            <v>2M60m</v>
          </cell>
          <cell r="E5">
            <v>7.26</v>
          </cell>
          <cell r="K5" t="str">
            <v>2Mtolis</v>
          </cell>
          <cell r="L5">
            <v>3.6</v>
          </cell>
        </row>
        <row r="6">
          <cell r="D6" t="str">
            <v>3M60m</v>
          </cell>
          <cell r="E6">
            <v>7.61</v>
          </cell>
          <cell r="K6" t="str">
            <v>3Mtolis</v>
          </cell>
          <cell r="L6">
            <v>3.9</v>
          </cell>
        </row>
        <row r="7">
          <cell r="D7" t="str">
            <v>4M60m</v>
          </cell>
          <cell r="E7">
            <v>7.95</v>
          </cell>
          <cell r="K7" t="str">
            <v>4Mtolis</v>
          </cell>
          <cell r="L7">
            <v>4.2</v>
          </cell>
        </row>
        <row r="8">
          <cell r="D8" t="str">
            <v>5M60m</v>
          </cell>
          <cell r="E8">
            <v>8.15</v>
          </cell>
          <cell r="K8" t="str">
            <v>5Mtolis</v>
          </cell>
          <cell r="L8">
            <v>4.7</v>
          </cell>
        </row>
        <row r="9">
          <cell r="D9" t="str">
            <v>6M60m</v>
          </cell>
          <cell r="E9">
            <v>8.35</v>
          </cell>
          <cell r="K9" t="str">
            <v>6Mtolis</v>
          </cell>
          <cell r="L9">
            <v>5.2</v>
          </cell>
        </row>
        <row r="10">
          <cell r="D10" t="str">
            <v>7M60m</v>
          </cell>
          <cell r="E10">
            <v>8.65</v>
          </cell>
          <cell r="K10" t="str">
            <v>7Mtolis</v>
          </cell>
          <cell r="L10">
            <v>5.6</v>
          </cell>
        </row>
        <row r="11">
          <cell r="D11" t="str">
            <v>8M60m</v>
          </cell>
          <cell r="E11">
            <v>9.0500000000000007</v>
          </cell>
          <cell r="K11" t="str">
            <v>8Mtolis</v>
          </cell>
          <cell r="L11">
            <v>6</v>
          </cell>
        </row>
        <row r="12">
          <cell r="D12" t="str">
            <v>9M60m</v>
          </cell>
          <cell r="E12">
            <v>9.65</v>
          </cell>
          <cell r="K12" t="str">
            <v>9Mtolis</v>
          </cell>
          <cell r="L12">
            <v>6.3</v>
          </cell>
        </row>
        <row r="13">
          <cell r="D13" t="str">
            <v>10M60m</v>
          </cell>
          <cell r="E13">
            <v>10.25</v>
          </cell>
          <cell r="K13" t="str">
            <v>10Mtolis</v>
          </cell>
          <cell r="L13">
            <v>6.6</v>
          </cell>
        </row>
        <row r="14">
          <cell r="D14" t="str">
            <v>1M200m</v>
          </cell>
          <cell r="K14" t="str">
            <v>1Mtriš</v>
          </cell>
          <cell r="L14">
            <v>6</v>
          </cell>
        </row>
        <row r="15">
          <cell r="D15" t="str">
            <v>2M200m</v>
          </cell>
          <cell r="K15" t="str">
            <v>2Mtriš</v>
          </cell>
          <cell r="L15">
            <v>8.5</v>
          </cell>
        </row>
        <row r="16">
          <cell r="D16" t="str">
            <v>3M200m</v>
          </cell>
          <cell r="E16">
            <v>24</v>
          </cell>
          <cell r="K16" t="str">
            <v>3Mtriš</v>
          </cell>
          <cell r="L16">
            <v>9</v>
          </cell>
        </row>
        <row r="17">
          <cell r="D17" t="str">
            <v>4M200m</v>
          </cell>
          <cell r="E17">
            <v>26.05</v>
          </cell>
          <cell r="K17" t="str">
            <v>4Mtriš</v>
          </cell>
          <cell r="L17">
            <v>10</v>
          </cell>
        </row>
        <row r="18">
          <cell r="D18" t="str">
            <v>5M200m</v>
          </cell>
          <cell r="E18">
            <v>27.45</v>
          </cell>
          <cell r="K18" t="str">
            <v>5Mtriš</v>
          </cell>
          <cell r="L18">
            <v>10.5</v>
          </cell>
        </row>
        <row r="19">
          <cell r="D19" t="str">
            <v>6M200m</v>
          </cell>
          <cell r="E19">
            <v>29.25</v>
          </cell>
          <cell r="K19" t="str">
            <v>6Mtriš</v>
          </cell>
          <cell r="L19">
            <v>11.4</v>
          </cell>
        </row>
        <row r="20">
          <cell r="D20" t="str">
            <v>7M200m</v>
          </cell>
          <cell r="E20">
            <v>31.75</v>
          </cell>
          <cell r="K20" t="str">
            <v>7Mtriš</v>
          </cell>
          <cell r="L20">
            <v>12</v>
          </cell>
        </row>
        <row r="21">
          <cell r="D21" t="str">
            <v>8M200m</v>
          </cell>
          <cell r="E21">
            <v>33.25</v>
          </cell>
          <cell r="K21" t="str">
            <v>8Mtriš</v>
          </cell>
          <cell r="L21">
            <v>12.8</v>
          </cell>
        </row>
        <row r="22">
          <cell r="D22" t="str">
            <v>9M200m</v>
          </cell>
          <cell r="E22">
            <v>34.549999999999997</v>
          </cell>
          <cell r="K22" t="str">
            <v>9Mtriš</v>
          </cell>
          <cell r="L22">
            <v>13.4</v>
          </cell>
        </row>
        <row r="23">
          <cell r="D23" t="str">
            <v>10M200m</v>
          </cell>
          <cell r="E23">
            <v>36.75</v>
          </cell>
          <cell r="K23" t="str">
            <v>10Mtriš</v>
          </cell>
          <cell r="L23">
            <v>14</v>
          </cell>
        </row>
        <row r="24">
          <cell r="D24" t="str">
            <v>1M300m</v>
          </cell>
          <cell r="K24" t="str">
            <v>1Maukštis</v>
          </cell>
          <cell r="L24">
            <v>1</v>
          </cell>
        </row>
        <row r="25">
          <cell r="D25" t="str">
            <v>2M300m</v>
          </cell>
          <cell r="K25" t="str">
            <v>2Maukštis</v>
          </cell>
          <cell r="L25">
            <v>1.2</v>
          </cell>
        </row>
        <row r="26">
          <cell r="D26" t="str">
            <v>3M300m</v>
          </cell>
          <cell r="E26">
            <v>37</v>
          </cell>
          <cell r="K26" t="str">
            <v>3Maukštis</v>
          </cell>
          <cell r="L26">
            <v>1.25</v>
          </cell>
        </row>
        <row r="27">
          <cell r="D27" t="str">
            <v>4M300m</v>
          </cell>
          <cell r="E27">
            <v>39.75</v>
          </cell>
          <cell r="K27" t="str">
            <v>4Maukštis</v>
          </cell>
          <cell r="L27">
            <v>1.3</v>
          </cell>
        </row>
        <row r="28">
          <cell r="D28" t="str">
            <v>5M300m</v>
          </cell>
          <cell r="E28">
            <v>42.25</v>
          </cell>
          <cell r="K28" t="str">
            <v>5Maukštis</v>
          </cell>
          <cell r="L28">
            <v>1.4</v>
          </cell>
        </row>
        <row r="29">
          <cell r="D29" t="str">
            <v>6M300m</v>
          </cell>
          <cell r="E29">
            <v>45.25</v>
          </cell>
          <cell r="K29" t="str">
            <v>6Maukštis</v>
          </cell>
          <cell r="L29">
            <v>1.5</v>
          </cell>
        </row>
        <row r="30">
          <cell r="D30" t="str">
            <v>7M300m</v>
          </cell>
          <cell r="E30">
            <v>49.25</v>
          </cell>
          <cell r="K30" t="str">
            <v>7Maukštis</v>
          </cell>
          <cell r="L30">
            <v>1.65</v>
          </cell>
        </row>
        <row r="31">
          <cell r="D31" t="str">
            <v>8M300m</v>
          </cell>
          <cell r="E31">
            <v>52.25</v>
          </cell>
          <cell r="K31" t="str">
            <v>8Maukštis</v>
          </cell>
          <cell r="L31">
            <v>1.75</v>
          </cell>
        </row>
        <row r="32">
          <cell r="D32" t="str">
            <v>9M300m</v>
          </cell>
          <cell r="E32">
            <v>54.25</v>
          </cell>
          <cell r="K32" t="str">
            <v>9Maukštis</v>
          </cell>
          <cell r="L32">
            <v>1.82</v>
          </cell>
        </row>
        <row r="33">
          <cell r="D33" t="str">
            <v>10M300m</v>
          </cell>
          <cell r="E33">
            <v>57.25</v>
          </cell>
          <cell r="K33" t="str">
            <v>10Maukštis</v>
          </cell>
          <cell r="L33">
            <v>1.92</v>
          </cell>
        </row>
        <row r="34">
          <cell r="D34" t="str">
            <v>1M400m</v>
          </cell>
          <cell r="E34">
            <v>5.9027777777777778E-4</v>
          </cell>
          <cell r="K34" t="str">
            <v>1Mrut</v>
          </cell>
          <cell r="L34">
            <v>3</v>
          </cell>
        </row>
        <row r="35">
          <cell r="D35" t="str">
            <v>2M400m</v>
          </cell>
          <cell r="E35">
            <v>6.1354166666666664E-4</v>
          </cell>
          <cell r="K35" t="str">
            <v>2Mrut</v>
          </cell>
          <cell r="L35">
            <v>5</v>
          </cell>
        </row>
        <row r="36">
          <cell r="D36" t="str">
            <v>3M400m</v>
          </cell>
          <cell r="E36">
            <v>6.3958333333333326E-4</v>
          </cell>
          <cell r="K36" t="str">
            <v>3Mrut</v>
          </cell>
          <cell r="L36">
            <v>6</v>
          </cell>
        </row>
        <row r="37">
          <cell r="D37" t="str">
            <v>4M400m</v>
          </cell>
          <cell r="E37">
            <v>6.6840277777777775E-4</v>
          </cell>
          <cell r="K37" t="str">
            <v>4Mrut</v>
          </cell>
          <cell r="L37">
            <v>7</v>
          </cell>
        </row>
        <row r="38">
          <cell r="D38" t="str">
            <v>5M400m</v>
          </cell>
          <cell r="E38">
            <v>7.0891203703703698E-4</v>
          </cell>
          <cell r="K38" t="str">
            <v>5Mrut</v>
          </cell>
          <cell r="L38">
            <v>8</v>
          </cell>
        </row>
        <row r="39">
          <cell r="D39" t="str">
            <v>6M400m</v>
          </cell>
          <cell r="E39">
            <v>7.5520833333333332E-4</v>
          </cell>
          <cell r="K39" t="str">
            <v>6Mrut</v>
          </cell>
          <cell r="L39">
            <v>10</v>
          </cell>
        </row>
        <row r="40">
          <cell r="D40" t="str">
            <v>7M400m</v>
          </cell>
          <cell r="E40">
            <v>8.2465277777777778E-4</v>
          </cell>
          <cell r="K40" t="str">
            <v>7Mrut</v>
          </cell>
          <cell r="L40">
            <v>12.2</v>
          </cell>
        </row>
        <row r="41">
          <cell r="D41" t="str">
            <v>8M400m</v>
          </cell>
          <cell r="E41">
            <v>8.59375E-4</v>
          </cell>
          <cell r="K41" t="str">
            <v>8Mrut</v>
          </cell>
          <cell r="L41">
            <v>14</v>
          </cell>
        </row>
        <row r="42">
          <cell r="D42" t="str">
            <v>9M400m</v>
          </cell>
          <cell r="E42">
            <v>9.0567129629629635E-4</v>
          </cell>
          <cell r="K42" t="str">
            <v>9Mrut</v>
          </cell>
          <cell r="L42">
            <v>16</v>
          </cell>
        </row>
        <row r="43">
          <cell r="D43" t="str">
            <v>10M400m</v>
          </cell>
          <cell r="E43">
            <v>9.6354166666666669E-4</v>
          </cell>
          <cell r="K43" t="str">
            <v>10Mrut</v>
          </cell>
          <cell r="L43">
            <v>17.5</v>
          </cell>
        </row>
        <row r="44">
          <cell r="D44" t="str">
            <v>1M600m</v>
          </cell>
          <cell r="K44" t="str">
            <v>1Mrut3kg</v>
          </cell>
          <cell r="L44">
            <v>3</v>
          </cell>
        </row>
        <row r="45">
          <cell r="D45" t="str">
            <v>2M600m</v>
          </cell>
          <cell r="K45" t="str">
            <v>2Mrut3kg</v>
          </cell>
          <cell r="L45">
            <v>6</v>
          </cell>
        </row>
        <row r="46">
          <cell r="D46" t="str">
            <v>3M600m</v>
          </cell>
          <cell r="E46">
            <v>1.0648148148148147E-3</v>
          </cell>
          <cell r="K46" t="str">
            <v>3Mrut3kg</v>
          </cell>
          <cell r="L46">
            <v>7</v>
          </cell>
        </row>
        <row r="47">
          <cell r="D47" t="str">
            <v>4M600m</v>
          </cell>
          <cell r="E47">
            <v>1.1141203703703704E-3</v>
          </cell>
          <cell r="K47" t="str">
            <v>4Mrut3kg</v>
          </cell>
          <cell r="L47">
            <v>8</v>
          </cell>
        </row>
        <row r="48">
          <cell r="D48" t="str">
            <v>5M600m</v>
          </cell>
          <cell r="E48">
            <v>1.171875E-3</v>
          </cell>
          <cell r="K48" t="str">
            <v>5Mrut3kg</v>
          </cell>
          <cell r="L48">
            <v>10</v>
          </cell>
        </row>
        <row r="49">
          <cell r="D49" t="str">
            <v>6M600m</v>
          </cell>
          <cell r="E49">
            <v>1.2528935185185184E-3</v>
          </cell>
          <cell r="K49" t="str">
            <v>6Mrut3kg</v>
          </cell>
          <cell r="L49">
            <v>12</v>
          </cell>
        </row>
        <row r="50">
          <cell r="D50" t="str">
            <v>7M600m</v>
          </cell>
          <cell r="E50">
            <v>1.3454861111111113E-3</v>
          </cell>
          <cell r="K50" t="str">
            <v>7Mrut3kg</v>
          </cell>
          <cell r="L50">
            <v>14</v>
          </cell>
        </row>
        <row r="51">
          <cell r="D51" t="str">
            <v>8M600m</v>
          </cell>
          <cell r="E51">
            <v>1.4265046296296298E-3</v>
          </cell>
          <cell r="K51" t="str">
            <v>8Mrut3kg</v>
          </cell>
          <cell r="L51">
            <v>15</v>
          </cell>
        </row>
        <row r="52">
          <cell r="D52" t="str">
            <v>9M600m</v>
          </cell>
          <cell r="E52">
            <v>1.5075231481481482E-3</v>
          </cell>
          <cell r="K52" t="str">
            <v>9M</v>
          </cell>
        </row>
        <row r="53">
          <cell r="D53" t="str">
            <v>10M600m</v>
          </cell>
          <cell r="E53">
            <v>1.5885416666666667E-3</v>
          </cell>
          <cell r="K53" t="str">
            <v>10M</v>
          </cell>
        </row>
        <row r="54">
          <cell r="D54" t="str">
            <v>1M800m</v>
          </cell>
          <cell r="E54">
            <v>1.3888888888888889E-3</v>
          </cell>
          <cell r="K54" t="str">
            <v>1Mkartis</v>
          </cell>
          <cell r="L54">
            <v>1</v>
          </cell>
        </row>
        <row r="55">
          <cell r="D55" t="str">
            <v>2M800m</v>
          </cell>
          <cell r="E55">
            <v>1.4179398148148148E-3</v>
          </cell>
          <cell r="K55" t="str">
            <v>2Mkartis</v>
          </cell>
          <cell r="L55">
            <v>1.8</v>
          </cell>
        </row>
        <row r="56">
          <cell r="D56" t="str">
            <v>3M800m</v>
          </cell>
          <cell r="E56">
            <v>1.4815972222222225E-3</v>
          </cell>
          <cell r="K56" t="str">
            <v>3Mkartis</v>
          </cell>
          <cell r="L56">
            <v>2</v>
          </cell>
        </row>
        <row r="57">
          <cell r="D57" t="str">
            <v>4M800m</v>
          </cell>
          <cell r="E57">
            <v>1.5596064814814813E-3</v>
          </cell>
          <cell r="K57" t="str">
            <v>4Mkartis</v>
          </cell>
          <cell r="L57">
            <v>2.2000000000000002</v>
          </cell>
        </row>
        <row r="58">
          <cell r="D58" t="str">
            <v>5M800m</v>
          </cell>
          <cell r="E58">
            <v>1.6579861111111112E-3</v>
          </cell>
          <cell r="K58" t="str">
            <v>5Mkartis</v>
          </cell>
          <cell r="L58">
            <v>2.4</v>
          </cell>
        </row>
        <row r="59">
          <cell r="D59" t="str">
            <v>6M800m</v>
          </cell>
          <cell r="E59">
            <v>1.8084490740740741E-3</v>
          </cell>
          <cell r="K59" t="str">
            <v>6Mkartis</v>
          </cell>
          <cell r="L59">
            <v>2.8</v>
          </cell>
        </row>
        <row r="60">
          <cell r="D60" t="str">
            <v>7M800m</v>
          </cell>
          <cell r="E60">
            <v>2.0399305555555557E-3</v>
          </cell>
          <cell r="K60" t="str">
            <v>7Mkartis</v>
          </cell>
          <cell r="L60">
            <v>3.1</v>
          </cell>
        </row>
        <row r="61">
          <cell r="D61" t="str">
            <v>8M800m</v>
          </cell>
          <cell r="E61">
            <v>2.1556712962962962E-3</v>
          </cell>
          <cell r="K61" t="str">
            <v>8Mkartis</v>
          </cell>
          <cell r="L61">
            <v>3.4</v>
          </cell>
        </row>
        <row r="62">
          <cell r="D62" t="str">
            <v>9M800m</v>
          </cell>
          <cell r="E62">
            <v>2.3177083333333335E-3</v>
          </cell>
          <cell r="K62" t="str">
            <v>9Mkartis</v>
          </cell>
          <cell r="L62">
            <v>3.7</v>
          </cell>
        </row>
        <row r="63">
          <cell r="D63" t="str">
            <v>10M800m</v>
          </cell>
          <cell r="E63">
            <v>2.5491898148148149E-3</v>
          </cell>
          <cell r="K63" t="str">
            <v>10Mkartis</v>
          </cell>
          <cell r="L63">
            <v>4.3</v>
          </cell>
        </row>
        <row r="64">
          <cell r="D64" t="str">
            <v>1M1000m</v>
          </cell>
          <cell r="K64" t="str">
            <v>1M</v>
          </cell>
        </row>
        <row r="65">
          <cell r="D65" t="str">
            <v>2M1000m</v>
          </cell>
          <cell r="K65" t="str">
            <v>2M</v>
          </cell>
        </row>
        <row r="66">
          <cell r="D66" t="str">
            <v>3M1000m</v>
          </cell>
          <cell r="E66">
            <v>1.9097222222222222E-3</v>
          </cell>
          <cell r="K66" t="str">
            <v>3M</v>
          </cell>
        </row>
        <row r="67">
          <cell r="D67" t="str">
            <v>4M1000m</v>
          </cell>
          <cell r="E67">
            <v>2.0024305555555555E-3</v>
          </cell>
          <cell r="K67" t="str">
            <v>4M</v>
          </cell>
        </row>
        <row r="68">
          <cell r="D68" t="str">
            <v>5M1000m</v>
          </cell>
          <cell r="E68">
            <v>2.1644675925925924E-3</v>
          </cell>
          <cell r="K68" t="str">
            <v>5M</v>
          </cell>
        </row>
        <row r="69">
          <cell r="D69" t="str">
            <v>6M1000m</v>
          </cell>
          <cell r="E69">
            <v>2.3149305555555558E-3</v>
          </cell>
          <cell r="K69" t="str">
            <v>6M</v>
          </cell>
        </row>
        <row r="70">
          <cell r="D70" t="str">
            <v>7M1000m</v>
          </cell>
          <cell r="E70">
            <v>2.5464120370370371E-3</v>
          </cell>
          <cell r="K70" t="str">
            <v>7M</v>
          </cell>
        </row>
        <row r="71">
          <cell r="D71" t="str">
            <v>8M1000m</v>
          </cell>
          <cell r="E71">
            <v>2.7200231481481481E-3</v>
          </cell>
          <cell r="K71" t="str">
            <v>8M</v>
          </cell>
        </row>
        <row r="72">
          <cell r="D72" t="str">
            <v>9M1000m</v>
          </cell>
          <cell r="E72">
            <v>2.9515046296296299E-3</v>
          </cell>
          <cell r="K72" t="str">
            <v>9M</v>
          </cell>
        </row>
        <row r="73">
          <cell r="D73" t="str">
            <v>10M1000m</v>
          </cell>
          <cell r="E73">
            <v>3.2408564814814813E-3</v>
          </cell>
          <cell r="K73" t="str">
            <v>10M</v>
          </cell>
        </row>
        <row r="74">
          <cell r="D74" t="str">
            <v>1M1500m</v>
          </cell>
          <cell r="E74">
            <v>2.8356481481481479E-3</v>
          </cell>
          <cell r="K74" t="str">
            <v>1M</v>
          </cell>
        </row>
        <row r="75">
          <cell r="D75" t="str">
            <v>2M1500m</v>
          </cell>
          <cell r="E75">
            <v>2.893634259259259E-3</v>
          </cell>
          <cell r="K75" t="str">
            <v>2M</v>
          </cell>
        </row>
        <row r="76">
          <cell r="D76" t="str">
            <v>3M1500m</v>
          </cell>
          <cell r="E76">
            <v>3.0093749999999999E-3</v>
          </cell>
          <cell r="K76" t="str">
            <v>3M</v>
          </cell>
        </row>
        <row r="77">
          <cell r="D77" t="str">
            <v>4M1500m</v>
          </cell>
          <cell r="E77">
            <v>3.1829861111111108E-3</v>
          </cell>
          <cell r="K77" t="str">
            <v>4M</v>
          </cell>
        </row>
        <row r="78">
          <cell r="D78" t="str">
            <v>5M1500m</v>
          </cell>
          <cell r="E78">
            <v>3.4260416666666671E-3</v>
          </cell>
          <cell r="K78" t="str">
            <v>5M</v>
          </cell>
        </row>
        <row r="79">
          <cell r="D79" t="str">
            <v>6M1500m</v>
          </cell>
          <cell r="E79">
            <v>3.703819444444444E-3</v>
          </cell>
          <cell r="K79" t="str">
            <v>6M</v>
          </cell>
        </row>
        <row r="80">
          <cell r="D80" t="str">
            <v>7M1500m</v>
          </cell>
          <cell r="E80">
            <v>3.9931712962962959E-3</v>
          </cell>
          <cell r="K80" t="str">
            <v>7M</v>
          </cell>
        </row>
        <row r="81">
          <cell r="D81" t="str">
            <v>8M1500m</v>
          </cell>
          <cell r="E81">
            <v>4.2825231481481481E-3</v>
          </cell>
          <cell r="K81" t="str">
            <v>8M</v>
          </cell>
        </row>
        <row r="82">
          <cell r="D82" t="str">
            <v>9M1500m</v>
          </cell>
          <cell r="E82">
            <v>4.51400462962963E-3</v>
          </cell>
          <cell r="K82" t="str">
            <v>9M</v>
          </cell>
        </row>
        <row r="83">
          <cell r="D83" t="str">
            <v>10M1500m</v>
          </cell>
          <cell r="E83">
            <v>5.0348379629629632E-3</v>
          </cell>
          <cell r="K83" t="str">
            <v>10M</v>
          </cell>
        </row>
        <row r="84">
          <cell r="D84" t="str">
            <v>1M2000m</v>
          </cell>
          <cell r="K84" t="str">
            <v>1M</v>
          </cell>
        </row>
        <row r="85">
          <cell r="D85" t="str">
            <v>2M2000m</v>
          </cell>
          <cell r="K85" t="str">
            <v>2M</v>
          </cell>
        </row>
        <row r="86">
          <cell r="D86" t="str">
            <v>3M2000m</v>
          </cell>
          <cell r="K86" t="str">
            <v>3M</v>
          </cell>
        </row>
        <row r="87">
          <cell r="D87" t="str">
            <v>4M2000m</v>
          </cell>
          <cell r="K87" t="str">
            <v>4M</v>
          </cell>
        </row>
        <row r="88">
          <cell r="D88" t="str">
            <v>5M2000m</v>
          </cell>
          <cell r="K88" t="str">
            <v>5M</v>
          </cell>
        </row>
        <row r="89">
          <cell r="D89" t="str">
            <v>6M2000m</v>
          </cell>
          <cell r="K89" t="str">
            <v>6M</v>
          </cell>
        </row>
        <row r="90">
          <cell r="D90" t="str">
            <v>7M2000m</v>
          </cell>
          <cell r="K90" t="str">
            <v>7M</v>
          </cell>
        </row>
        <row r="91">
          <cell r="D91" t="str">
            <v>8M2000m</v>
          </cell>
          <cell r="K91" t="str">
            <v>8M</v>
          </cell>
        </row>
        <row r="92">
          <cell r="D92" t="str">
            <v>9M2000m</v>
          </cell>
          <cell r="K92" t="str">
            <v>9M</v>
          </cell>
        </row>
        <row r="93">
          <cell r="D93" t="str">
            <v>10M2000m</v>
          </cell>
          <cell r="K93" t="str">
            <v>10M</v>
          </cell>
        </row>
        <row r="94">
          <cell r="D94" t="str">
            <v>1M3000m</v>
          </cell>
          <cell r="E94">
            <v>6.1342592592592594E-3</v>
          </cell>
          <cell r="K94" t="str">
            <v>1M</v>
          </cell>
        </row>
        <row r="95">
          <cell r="D95" t="str">
            <v>2M3000m</v>
          </cell>
          <cell r="E95">
            <v>6.1922453703703697E-3</v>
          </cell>
          <cell r="K95" t="str">
            <v>2M</v>
          </cell>
        </row>
        <row r="96">
          <cell r="D96" t="str">
            <v>3M3000m</v>
          </cell>
          <cell r="E96">
            <v>6.4815972222222228E-3</v>
          </cell>
          <cell r="K96" t="str">
            <v>3M</v>
          </cell>
        </row>
        <row r="97">
          <cell r="D97" t="str">
            <v>4M3000m</v>
          </cell>
          <cell r="E97">
            <v>6.8288194444444455E-3</v>
          </cell>
          <cell r="K97" t="str">
            <v>4M</v>
          </cell>
        </row>
        <row r="98">
          <cell r="D98" t="str">
            <v>5M3000m</v>
          </cell>
          <cell r="E98">
            <v>7.3496527777777779E-3</v>
          </cell>
          <cell r="K98" t="str">
            <v>5M</v>
          </cell>
        </row>
        <row r="99">
          <cell r="D99" t="str">
            <v>6M3000m</v>
          </cell>
          <cell r="E99">
            <v>7.986226851851852E-3</v>
          </cell>
          <cell r="K99" t="str">
            <v>6M</v>
          </cell>
        </row>
        <row r="100">
          <cell r="D100" t="str">
            <v>7M3000m</v>
          </cell>
          <cell r="E100">
            <v>8.6806712962962957E-3</v>
          </cell>
          <cell r="K100" t="str">
            <v>7M</v>
          </cell>
        </row>
        <row r="101">
          <cell r="D101" t="str">
            <v>8M3000m</v>
          </cell>
          <cell r="E101">
            <v>9.2593750000000002E-3</v>
          </cell>
          <cell r="K101" t="str">
            <v>8M</v>
          </cell>
        </row>
        <row r="102">
          <cell r="D102" t="str">
            <v>9M3000m</v>
          </cell>
          <cell r="E102">
            <v>1.0069560185185185E-2</v>
          </cell>
          <cell r="K102" t="str">
            <v>9M</v>
          </cell>
        </row>
        <row r="103">
          <cell r="D103" t="str">
            <v>10M3000m</v>
          </cell>
          <cell r="K103" t="str">
            <v>10M</v>
          </cell>
        </row>
        <row r="104">
          <cell r="D104" t="str">
            <v>1M60m bb</v>
          </cell>
          <cell r="E104">
            <v>7.8</v>
          </cell>
          <cell r="K104" t="str">
            <v>1M</v>
          </cell>
        </row>
        <row r="105">
          <cell r="D105" t="str">
            <v>2M60m bb</v>
          </cell>
          <cell r="E105">
            <v>8.11</v>
          </cell>
          <cell r="K105" t="str">
            <v>2M</v>
          </cell>
        </row>
        <row r="106">
          <cell r="D106" t="str">
            <v>3M60m bb</v>
          </cell>
          <cell r="E106">
            <v>8.56</v>
          </cell>
          <cell r="K106" t="str">
            <v>3M</v>
          </cell>
        </row>
        <row r="107">
          <cell r="D107" t="str">
            <v>4M60m bb</v>
          </cell>
          <cell r="E107">
            <v>8.9499999999999993</v>
          </cell>
          <cell r="K107" t="str">
            <v>4M</v>
          </cell>
        </row>
        <row r="108">
          <cell r="D108" t="str">
            <v>5M60m bb</v>
          </cell>
          <cell r="E108">
            <v>9.5500000000000007</v>
          </cell>
          <cell r="K108" t="str">
            <v>5M</v>
          </cell>
        </row>
        <row r="109">
          <cell r="D109" t="str">
            <v>6M60m bb</v>
          </cell>
          <cell r="E109">
            <v>10.25</v>
          </cell>
          <cell r="K109" t="str">
            <v>6M</v>
          </cell>
        </row>
        <row r="110">
          <cell r="D110" t="str">
            <v>7M60m bb</v>
          </cell>
          <cell r="E110">
            <v>11.25</v>
          </cell>
          <cell r="K110" t="str">
            <v>7M</v>
          </cell>
        </row>
        <row r="111">
          <cell r="D111" t="str">
            <v>8M60m bb</v>
          </cell>
          <cell r="E111">
            <v>12.05</v>
          </cell>
          <cell r="K111" t="str">
            <v>8M</v>
          </cell>
        </row>
        <row r="112">
          <cell r="D112" t="str">
            <v>9M60m bb</v>
          </cell>
          <cell r="E112">
            <v>12.75</v>
          </cell>
          <cell r="K112" t="str">
            <v>9M</v>
          </cell>
        </row>
        <row r="113">
          <cell r="D113" t="str">
            <v>10M60m bb</v>
          </cell>
          <cell r="E113">
            <v>13.75</v>
          </cell>
          <cell r="K113" t="str">
            <v>10M</v>
          </cell>
        </row>
        <row r="114">
          <cell r="D114" t="str">
            <v>1Mjn60m bb</v>
          </cell>
          <cell r="E114">
            <v>7.8</v>
          </cell>
          <cell r="K114" t="str">
            <v>1M</v>
          </cell>
        </row>
        <row r="115">
          <cell r="D115" t="str">
            <v>2Mjn60m bb</v>
          </cell>
          <cell r="E115">
            <v>8.11</v>
          </cell>
          <cell r="K115" t="str">
            <v>2M</v>
          </cell>
        </row>
        <row r="116">
          <cell r="D116" t="str">
            <v>3Mjn60m bb</v>
          </cell>
          <cell r="E116">
            <v>8.56</v>
          </cell>
          <cell r="K116" t="str">
            <v>3M</v>
          </cell>
        </row>
        <row r="117">
          <cell r="D117" t="str">
            <v>4Mjn60m bb</v>
          </cell>
          <cell r="E117">
            <v>8.9499999999999993</v>
          </cell>
          <cell r="K117" t="str">
            <v>4M</v>
          </cell>
        </row>
        <row r="118">
          <cell r="D118" t="str">
            <v>5Mjn60m bb</v>
          </cell>
          <cell r="E118">
            <v>9.5500000000000007</v>
          </cell>
          <cell r="K118" t="str">
            <v>5M</v>
          </cell>
        </row>
        <row r="119">
          <cell r="D119" t="str">
            <v>6Mjn60m bb</v>
          </cell>
          <cell r="E119">
            <v>10.25</v>
          </cell>
          <cell r="K119" t="str">
            <v>6M</v>
          </cell>
        </row>
        <row r="120">
          <cell r="D120" t="str">
            <v>7Mjn60m bb</v>
          </cell>
          <cell r="E120">
            <v>11.25</v>
          </cell>
          <cell r="K120" t="str">
            <v>7M</v>
          </cell>
        </row>
        <row r="121">
          <cell r="D121" t="str">
            <v>8Mjn60m bb</v>
          </cell>
          <cell r="E121">
            <v>12.05</v>
          </cell>
          <cell r="K121" t="str">
            <v>8M</v>
          </cell>
        </row>
        <row r="122">
          <cell r="D122" t="str">
            <v>9Mjn60m bb</v>
          </cell>
          <cell r="E122">
            <v>12.75</v>
          </cell>
          <cell r="K122" t="str">
            <v>9M</v>
          </cell>
        </row>
        <row r="123">
          <cell r="D123" t="str">
            <v>10Mjn60m bb</v>
          </cell>
          <cell r="E123">
            <v>13.75</v>
          </cell>
          <cell r="K123" t="str">
            <v>10M</v>
          </cell>
        </row>
        <row r="124">
          <cell r="D124" t="str">
            <v>1Mjn60m bb</v>
          </cell>
          <cell r="K124" t="str">
            <v>1M</v>
          </cell>
        </row>
        <row r="125">
          <cell r="D125" t="str">
            <v>2Mjn60m bb</v>
          </cell>
          <cell r="K125" t="str">
            <v>2M</v>
          </cell>
        </row>
        <row r="126">
          <cell r="D126" t="str">
            <v>3Mjn60m bb</v>
          </cell>
          <cell r="K126" t="str">
            <v>3M</v>
          </cell>
        </row>
        <row r="127">
          <cell r="D127" t="str">
            <v>4Mj60m bb</v>
          </cell>
          <cell r="E127">
            <v>8.5500000000000007</v>
          </cell>
          <cell r="K127" t="str">
            <v>4M</v>
          </cell>
        </row>
        <row r="128">
          <cell r="D128" t="str">
            <v>5Mj60m bb</v>
          </cell>
          <cell r="E128">
            <v>9.25</v>
          </cell>
          <cell r="K128" t="str">
            <v>5M</v>
          </cell>
        </row>
        <row r="129">
          <cell r="D129" t="str">
            <v>6Mj60m bb</v>
          </cell>
          <cell r="E129">
            <v>9.75</v>
          </cell>
          <cell r="K129" t="str">
            <v>6M</v>
          </cell>
        </row>
        <row r="130">
          <cell r="D130" t="str">
            <v>7Mj60m bb</v>
          </cell>
          <cell r="E130">
            <v>10.65</v>
          </cell>
          <cell r="K130" t="str">
            <v>7M</v>
          </cell>
        </row>
        <row r="131">
          <cell r="D131" t="str">
            <v>8Mj60m bb</v>
          </cell>
          <cell r="E131">
            <v>11.45</v>
          </cell>
          <cell r="K131" t="str">
            <v>8M</v>
          </cell>
        </row>
        <row r="132">
          <cell r="D132" t="str">
            <v>9Mj60m bb</v>
          </cell>
          <cell r="E132">
            <v>12.75</v>
          </cell>
          <cell r="K132" t="str">
            <v>9M</v>
          </cell>
        </row>
        <row r="133">
          <cell r="D133" t="str">
            <v>10Mj60m bb</v>
          </cell>
          <cell r="E133">
            <v>13.75</v>
          </cell>
          <cell r="K133" t="str">
            <v>10M</v>
          </cell>
        </row>
        <row r="134">
          <cell r="D134" t="str">
            <v>1Mjc60m bb</v>
          </cell>
          <cell r="K134" t="str">
            <v>1Vtolis</v>
          </cell>
          <cell r="L134">
            <v>2</v>
          </cell>
        </row>
        <row r="135">
          <cell r="D135" t="str">
            <v>2Mjc60m bb</v>
          </cell>
          <cell r="K135" t="str">
            <v>2Vtolis</v>
          </cell>
          <cell r="L135">
            <v>4.2</v>
          </cell>
        </row>
        <row r="136">
          <cell r="D136" t="str">
            <v>3Mjc60m bb</v>
          </cell>
          <cell r="K136" t="str">
            <v>3Vtolis</v>
          </cell>
          <cell r="L136">
            <v>4.8099999999999996</v>
          </cell>
        </row>
        <row r="137">
          <cell r="D137" t="str">
            <v>4Mjc60m bb</v>
          </cell>
          <cell r="E137">
            <v>8.5500000000000007</v>
          </cell>
          <cell r="K137" t="str">
            <v>4Vtolis</v>
          </cell>
          <cell r="L137">
            <v>5.31</v>
          </cell>
        </row>
        <row r="138">
          <cell r="D138" t="str">
            <v>5Mjc60m bb</v>
          </cell>
          <cell r="E138">
            <v>9.25</v>
          </cell>
          <cell r="K138" t="str">
            <v>5Vtolis</v>
          </cell>
          <cell r="L138">
            <v>5.61</v>
          </cell>
        </row>
        <row r="139">
          <cell r="D139" t="str">
            <v>6Mjc60m bb</v>
          </cell>
          <cell r="E139">
            <v>9.75</v>
          </cell>
          <cell r="K139" t="str">
            <v>6Vtolis</v>
          </cell>
          <cell r="L139">
            <v>6.16</v>
          </cell>
        </row>
        <row r="140">
          <cell r="D140" t="str">
            <v>7Mjc60m bb</v>
          </cell>
          <cell r="E140">
            <v>10.65</v>
          </cell>
          <cell r="K140" t="str">
            <v>7Vtolis</v>
          </cell>
          <cell r="L140">
            <v>6.71</v>
          </cell>
        </row>
        <row r="141">
          <cell r="D141" t="str">
            <v>8Mjc60m bb</v>
          </cell>
          <cell r="E141">
            <v>11.45</v>
          </cell>
          <cell r="K141" t="str">
            <v>8Vtolis</v>
          </cell>
          <cell r="L141">
            <v>7.16</v>
          </cell>
        </row>
        <row r="142">
          <cell r="D142" t="str">
            <v>9Mjc60m bb</v>
          </cell>
          <cell r="E142">
            <v>12.75</v>
          </cell>
          <cell r="K142" t="str">
            <v>9Vtolis</v>
          </cell>
          <cell r="L142">
            <v>7.61</v>
          </cell>
        </row>
        <row r="143">
          <cell r="D143" t="str">
            <v>10Mjc60m bb</v>
          </cell>
          <cell r="E143">
            <v>13.75</v>
          </cell>
          <cell r="K143" t="str">
            <v>10Vtolis</v>
          </cell>
          <cell r="L143">
            <v>8.06</v>
          </cell>
        </row>
        <row r="144">
          <cell r="D144" t="str">
            <v>1M3000m sp. ėj.</v>
          </cell>
          <cell r="K144" t="str">
            <v>1Vaukštis</v>
          </cell>
          <cell r="L144">
            <v>1</v>
          </cell>
        </row>
        <row r="145">
          <cell r="D145" t="str">
            <v>2M3000m sp. ėj.</v>
          </cell>
          <cell r="K145" t="str">
            <v>2Vaukštis</v>
          </cell>
          <cell r="L145">
            <v>1.3</v>
          </cell>
        </row>
        <row r="146">
          <cell r="D146" t="str">
            <v>3M3000m sp. ėj.</v>
          </cell>
          <cell r="K146" t="str">
            <v>3Vaukštis</v>
          </cell>
          <cell r="L146">
            <v>1.45</v>
          </cell>
        </row>
        <row r="147">
          <cell r="D147" t="str">
            <v>4M3000m sp. ėj.</v>
          </cell>
          <cell r="K147" t="str">
            <v>4Vaukštis</v>
          </cell>
          <cell r="L147">
            <v>1.55</v>
          </cell>
        </row>
        <row r="148">
          <cell r="D148" t="str">
            <v>5M3000m sp. ėj.</v>
          </cell>
          <cell r="K148" t="str">
            <v>5Vaukštis</v>
          </cell>
          <cell r="L148">
            <v>1.6</v>
          </cell>
        </row>
        <row r="149">
          <cell r="D149" t="str">
            <v>6M3000m sp. ėj.</v>
          </cell>
          <cell r="K149" t="str">
            <v>6Vaukštis</v>
          </cell>
          <cell r="L149">
            <v>1.75</v>
          </cell>
        </row>
        <row r="150">
          <cell r="D150" t="str">
            <v>7M3000m sp. ėj.</v>
          </cell>
          <cell r="K150" t="str">
            <v>7Vaukštis</v>
          </cell>
          <cell r="L150">
            <v>1.9</v>
          </cell>
        </row>
        <row r="151">
          <cell r="D151" t="str">
            <v>8M3000m sp. ėj.</v>
          </cell>
          <cell r="K151" t="str">
            <v>8Vaukštis</v>
          </cell>
          <cell r="L151">
            <v>2.02</v>
          </cell>
        </row>
        <row r="152">
          <cell r="D152" t="str">
            <v>9M3000m sp. ėj.</v>
          </cell>
          <cell r="K152" t="str">
            <v>9Vaukštis</v>
          </cell>
          <cell r="L152">
            <v>2.15</v>
          </cell>
        </row>
        <row r="153">
          <cell r="D153" t="str">
            <v>10M3000m sp. ėj.</v>
          </cell>
          <cell r="K153" t="str">
            <v>10Vaukštis</v>
          </cell>
          <cell r="L153">
            <v>2.27</v>
          </cell>
        </row>
        <row r="154">
          <cell r="D154" t="str">
            <v>1V5000m sp. ėj.</v>
          </cell>
          <cell r="K154" t="str">
            <v>1Vkartis</v>
          </cell>
          <cell r="L154">
            <v>1</v>
          </cell>
        </row>
        <row r="155">
          <cell r="D155" t="str">
            <v>2V5000m sp. ėj.</v>
          </cell>
          <cell r="K155" t="str">
            <v>2Vkartis</v>
          </cell>
          <cell r="L155">
            <v>2</v>
          </cell>
        </row>
        <row r="156">
          <cell r="D156" t="str">
            <v>3V5000m sp. ėj.</v>
          </cell>
          <cell r="K156" t="str">
            <v>3Vkartis</v>
          </cell>
          <cell r="L156">
            <v>2.4</v>
          </cell>
        </row>
        <row r="157">
          <cell r="D157" t="str">
            <v>4V5000m sp. ėj.</v>
          </cell>
          <cell r="K157" t="str">
            <v>4Vkartis</v>
          </cell>
          <cell r="L157">
            <v>2.7</v>
          </cell>
        </row>
        <row r="158">
          <cell r="D158" t="str">
            <v>5V5000m sp. ėj.</v>
          </cell>
          <cell r="K158" t="str">
            <v>5Vkartis</v>
          </cell>
          <cell r="L158">
            <v>3</v>
          </cell>
        </row>
        <row r="159">
          <cell r="D159" t="str">
            <v>6V5000m sp. ėj.</v>
          </cell>
          <cell r="K159" t="str">
            <v>6Vkartis</v>
          </cell>
          <cell r="L159">
            <v>3.5</v>
          </cell>
        </row>
        <row r="160">
          <cell r="D160" t="str">
            <v>7V5000m sp. ėj.</v>
          </cell>
          <cell r="K160" t="str">
            <v>7Vkartis</v>
          </cell>
          <cell r="L160">
            <v>4</v>
          </cell>
        </row>
        <row r="161">
          <cell r="D161" t="str">
            <v>8V5000m sp. ėj.</v>
          </cell>
          <cell r="K161" t="str">
            <v>8Vkartis</v>
          </cell>
          <cell r="L161">
            <v>4.5</v>
          </cell>
        </row>
        <row r="162">
          <cell r="D162" t="str">
            <v>9V5000m sp. ėj.</v>
          </cell>
          <cell r="K162" t="str">
            <v>9Vkartis</v>
          </cell>
          <cell r="L162">
            <v>5</v>
          </cell>
        </row>
        <row r="163">
          <cell r="D163" t="str">
            <v>10V5000m sp. ėj.</v>
          </cell>
          <cell r="K163" t="str">
            <v>10Vkartis</v>
          </cell>
          <cell r="L163">
            <v>5.6</v>
          </cell>
        </row>
        <row r="164">
          <cell r="D164" t="str">
            <v>1V60m</v>
          </cell>
          <cell r="E164">
            <v>6.5</v>
          </cell>
          <cell r="K164" t="str">
            <v>1Vtriš</v>
          </cell>
          <cell r="L164">
            <v>6</v>
          </cell>
        </row>
        <row r="165">
          <cell r="D165" t="str">
            <v>2V60m</v>
          </cell>
          <cell r="E165">
            <v>6.71</v>
          </cell>
          <cell r="K165" t="str">
            <v>2Vtriš</v>
          </cell>
          <cell r="L165">
            <v>10</v>
          </cell>
        </row>
        <row r="166">
          <cell r="D166" t="str">
            <v>3V60m</v>
          </cell>
          <cell r="E166">
            <v>6.85</v>
          </cell>
          <cell r="K166" t="str">
            <v>3Vtriš</v>
          </cell>
          <cell r="L166">
            <v>10.75</v>
          </cell>
        </row>
        <row r="167">
          <cell r="D167" t="str">
            <v>4V60m</v>
          </cell>
          <cell r="E167">
            <v>7.06</v>
          </cell>
          <cell r="K167" t="str">
            <v>4Vtriš</v>
          </cell>
          <cell r="L167">
            <v>11.6</v>
          </cell>
        </row>
        <row r="168">
          <cell r="D168" t="str">
            <v>5V60m</v>
          </cell>
          <cell r="E168">
            <v>7.25</v>
          </cell>
          <cell r="K168" t="str">
            <v>5Vtriš</v>
          </cell>
          <cell r="L168">
            <v>12.1</v>
          </cell>
        </row>
        <row r="169">
          <cell r="D169" t="str">
            <v>6V60m</v>
          </cell>
          <cell r="E169">
            <v>7.45</v>
          </cell>
          <cell r="K169" t="str">
            <v>6Vtriš</v>
          </cell>
          <cell r="L169">
            <v>13.25</v>
          </cell>
        </row>
        <row r="170">
          <cell r="D170" t="str">
            <v>7V60m</v>
          </cell>
          <cell r="E170">
            <v>7.81</v>
          </cell>
          <cell r="K170" t="str">
            <v>7Vtriš</v>
          </cell>
          <cell r="L170">
            <v>14.25</v>
          </cell>
        </row>
        <row r="171">
          <cell r="D171" t="str">
            <v>8V60m</v>
          </cell>
          <cell r="E171">
            <v>8.0500000000000007</v>
          </cell>
          <cell r="K171" t="str">
            <v>8Vtriš</v>
          </cell>
          <cell r="L171">
            <v>15.2</v>
          </cell>
        </row>
        <row r="172">
          <cell r="D172" t="str">
            <v>9V60m</v>
          </cell>
          <cell r="E172">
            <v>8.35</v>
          </cell>
          <cell r="K172" t="str">
            <v>9Vtriš</v>
          </cell>
          <cell r="L172">
            <v>16.2</v>
          </cell>
        </row>
        <row r="173">
          <cell r="D173" t="str">
            <v>10V60m</v>
          </cell>
          <cell r="E173">
            <v>8.65</v>
          </cell>
          <cell r="K173" t="str">
            <v>10Vtriš</v>
          </cell>
          <cell r="L173">
            <v>16.7</v>
          </cell>
        </row>
        <row r="174">
          <cell r="D174" t="str">
            <v>1V200m</v>
          </cell>
          <cell r="K174" t="str">
            <v>1Vrut</v>
          </cell>
          <cell r="L174">
            <v>3</v>
          </cell>
        </row>
        <row r="175">
          <cell r="D175" t="str">
            <v>2V200m</v>
          </cell>
          <cell r="K175" t="str">
            <v>2Vrut</v>
          </cell>
          <cell r="L175">
            <v>7</v>
          </cell>
        </row>
        <row r="176">
          <cell r="D176" t="str">
            <v>3V200m</v>
          </cell>
          <cell r="E176">
            <v>20</v>
          </cell>
          <cell r="K176" t="str">
            <v>3Vrut</v>
          </cell>
          <cell r="L176">
            <v>8</v>
          </cell>
        </row>
        <row r="177">
          <cell r="D177" t="str">
            <v>4V200m</v>
          </cell>
          <cell r="E177">
            <v>22.85</v>
          </cell>
          <cell r="K177" t="str">
            <v>4Vrut</v>
          </cell>
          <cell r="L177">
            <v>9</v>
          </cell>
        </row>
        <row r="178">
          <cell r="D178" t="str">
            <v>5V200m</v>
          </cell>
          <cell r="E178">
            <v>23.85</v>
          </cell>
          <cell r="K178" t="str">
            <v>5Vrut</v>
          </cell>
          <cell r="L178">
            <v>10</v>
          </cell>
        </row>
        <row r="179">
          <cell r="D179" t="str">
            <v>6V200m</v>
          </cell>
          <cell r="E179">
            <v>24.85</v>
          </cell>
          <cell r="K179" t="str">
            <v>6Vrut</v>
          </cell>
          <cell r="L179">
            <v>12</v>
          </cell>
        </row>
        <row r="180">
          <cell r="D180" t="str">
            <v>7V200m</v>
          </cell>
          <cell r="E180">
            <v>26.85</v>
          </cell>
          <cell r="K180" t="str">
            <v>7Vrut</v>
          </cell>
          <cell r="L180">
            <v>14</v>
          </cell>
        </row>
        <row r="181">
          <cell r="D181" t="str">
            <v>8V200m</v>
          </cell>
          <cell r="E181">
            <v>27.85</v>
          </cell>
          <cell r="K181" t="str">
            <v>8Vrut</v>
          </cell>
          <cell r="L181">
            <v>15.6</v>
          </cell>
        </row>
        <row r="182">
          <cell r="D182" t="str">
            <v>9V200m</v>
          </cell>
          <cell r="E182">
            <v>28.65</v>
          </cell>
          <cell r="K182" t="str">
            <v>9Vrut</v>
          </cell>
          <cell r="L182">
            <v>17.5</v>
          </cell>
        </row>
        <row r="183">
          <cell r="D183" t="str">
            <v>10V200m</v>
          </cell>
          <cell r="E183">
            <v>30.25</v>
          </cell>
          <cell r="K183" t="str">
            <v>10Vrut</v>
          </cell>
          <cell r="L183">
            <v>19.7</v>
          </cell>
        </row>
        <row r="184">
          <cell r="D184" t="str">
            <v>1V300m</v>
          </cell>
          <cell r="K184" t="str">
            <v>1Vrut6kg</v>
          </cell>
          <cell r="L184">
            <v>3</v>
          </cell>
        </row>
        <row r="185">
          <cell r="D185" t="str">
            <v>2V300m</v>
          </cell>
          <cell r="K185" t="str">
            <v>2Vrut6kg</v>
          </cell>
          <cell r="L185">
            <v>8</v>
          </cell>
        </row>
        <row r="186">
          <cell r="D186" t="str">
            <v>3V300m</v>
          </cell>
          <cell r="E186">
            <v>3.7037037037037035E-4</v>
          </cell>
          <cell r="K186" t="str">
            <v>3Vrut6kg</v>
          </cell>
          <cell r="L186">
            <v>9</v>
          </cell>
        </row>
        <row r="187">
          <cell r="D187" t="str">
            <v>4V300m</v>
          </cell>
          <cell r="E187">
            <v>4.0219907407407413E-4</v>
          </cell>
          <cell r="K187" t="str">
            <v>4Vrut6kg</v>
          </cell>
          <cell r="L187">
            <v>10</v>
          </cell>
        </row>
        <row r="188">
          <cell r="D188" t="str">
            <v>5V300m</v>
          </cell>
          <cell r="E188">
            <v>4.1956018518518514E-4</v>
          </cell>
          <cell r="K188" t="str">
            <v>5Vrut6kg</v>
          </cell>
          <cell r="L188">
            <v>11</v>
          </cell>
        </row>
        <row r="189">
          <cell r="D189" t="str">
            <v>6V300m</v>
          </cell>
          <cell r="E189">
            <v>4.4270833333333331E-4</v>
          </cell>
          <cell r="K189" t="str">
            <v>6Vrut6kg</v>
          </cell>
          <cell r="L189">
            <v>13.2</v>
          </cell>
        </row>
        <row r="190">
          <cell r="D190" t="str">
            <v>7V300m</v>
          </cell>
          <cell r="E190">
            <v>4.7743055555555554E-4</v>
          </cell>
          <cell r="K190" t="str">
            <v>7Vrut6kg</v>
          </cell>
          <cell r="L190">
            <v>15.2</v>
          </cell>
        </row>
        <row r="191">
          <cell r="D191" t="str">
            <v>8V300m</v>
          </cell>
          <cell r="E191">
            <v>4.9479166666666671E-4</v>
          </cell>
          <cell r="K191" t="str">
            <v>8Vrut6kg</v>
          </cell>
          <cell r="L191">
            <v>16.8</v>
          </cell>
        </row>
        <row r="192">
          <cell r="D192" t="str">
            <v>9V300m</v>
          </cell>
          <cell r="E192">
            <v>5.2372685185185183E-4</v>
          </cell>
          <cell r="K192" t="str">
            <v>9V</v>
          </cell>
        </row>
        <row r="193">
          <cell r="D193" t="str">
            <v>10V300m</v>
          </cell>
          <cell r="E193">
            <v>5.5266203703703695E-4</v>
          </cell>
          <cell r="K193" t="str">
            <v>10V</v>
          </cell>
        </row>
        <row r="194">
          <cell r="D194" t="str">
            <v>1V400m</v>
          </cell>
          <cell r="E194">
            <v>5.2083333333333333E-4</v>
          </cell>
          <cell r="K194" t="str">
            <v>1Vrut5kg</v>
          </cell>
          <cell r="L194">
            <v>3</v>
          </cell>
        </row>
        <row r="195">
          <cell r="D195" t="str">
            <v>2V400m</v>
          </cell>
          <cell r="E195">
            <v>5.4178240740740738E-4</v>
          </cell>
          <cell r="K195" t="str">
            <v>2Vrut5kg</v>
          </cell>
          <cell r="L195">
            <v>8</v>
          </cell>
        </row>
        <row r="196">
          <cell r="D196" t="str">
            <v>3V400m</v>
          </cell>
          <cell r="E196">
            <v>5.6655092592592597E-4</v>
          </cell>
          <cell r="K196" t="str">
            <v>3Vrut5kg</v>
          </cell>
          <cell r="L196">
            <v>9</v>
          </cell>
        </row>
        <row r="197">
          <cell r="D197" t="str">
            <v>4V400m</v>
          </cell>
          <cell r="E197">
            <v>5.9085648148148148E-4</v>
          </cell>
          <cell r="K197" t="str">
            <v>4Vrut5kg</v>
          </cell>
          <cell r="L197">
            <v>10</v>
          </cell>
        </row>
        <row r="198">
          <cell r="D198" t="str">
            <v>5V400m</v>
          </cell>
          <cell r="E198">
            <v>6.105324074074074E-4</v>
          </cell>
          <cell r="K198" t="str">
            <v>5Vrut5kg</v>
          </cell>
          <cell r="L198">
            <v>13</v>
          </cell>
        </row>
        <row r="199">
          <cell r="D199" t="str">
            <v>6V400m</v>
          </cell>
          <cell r="E199">
            <v>6.3946759259259263E-4</v>
          </cell>
          <cell r="K199" t="str">
            <v>6Vrut5kg</v>
          </cell>
          <cell r="L199">
            <v>15</v>
          </cell>
        </row>
        <row r="200">
          <cell r="D200" t="str">
            <v>7V400m</v>
          </cell>
          <cell r="E200">
            <v>6.8576388888888897E-4</v>
          </cell>
          <cell r="K200" t="str">
            <v>7Vrut5kg</v>
          </cell>
          <cell r="L200">
            <v>16.5</v>
          </cell>
        </row>
        <row r="201">
          <cell r="D201" t="str">
            <v>8V400m</v>
          </cell>
          <cell r="E201">
            <v>7.2048611111111109E-4</v>
          </cell>
          <cell r="K201" t="str">
            <v>8Vrut5kg</v>
          </cell>
          <cell r="L201">
            <v>17.5</v>
          </cell>
        </row>
        <row r="202">
          <cell r="D202" t="str">
            <v>9V400m</v>
          </cell>
          <cell r="E202">
            <v>7.5520833333333332E-4</v>
          </cell>
          <cell r="K202" t="str">
            <v>9V</v>
          </cell>
        </row>
        <row r="203">
          <cell r="D203" t="str">
            <v>10V400m</v>
          </cell>
          <cell r="E203">
            <v>7.8993055555555555E-4</v>
          </cell>
          <cell r="K203" t="str">
            <v>10V</v>
          </cell>
        </row>
        <row r="204">
          <cell r="D204" t="str">
            <v>1V600m</v>
          </cell>
          <cell r="K204" t="str">
            <v>1Vrut4kg</v>
          </cell>
          <cell r="L204">
            <v>3</v>
          </cell>
        </row>
        <row r="205">
          <cell r="D205" t="str">
            <v>2V600m</v>
          </cell>
          <cell r="K205" t="str">
            <v>2Vrut4kg</v>
          </cell>
          <cell r="L205">
            <v>9</v>
          </cell>
        </row>
        <row r="206">
          <cell r="D206" t="str">
            <v>3V600m</v>
          </cell>
          <cell r="E206">
            <v>9.0451388888888884E-4</v>
          </cell>
          <cell r="K206" t="str">
            <v>3Vrut4kg</v>
          </cell>
          <cell r="L206">
            <v>10</v>
          </cell>
        </row>
        <row r="207">
          <cell r="D207" t="str">
            <v>4V600m</v>
          </cell>
          <cell r="E207">
            <v>9.5775462962962958E-4</v>
          </cell>
          <cell r="K207" t="str">
            <v>4Vrut4kg</v>
          </cell>
          <cell r="L207">
            <v>11.5</v>
          </cell>
        </row>
        <row r="208">
          <cell r="D208" t="str">
            <v>5V600m</v>
          </cell>
          <cell r="E208">
            <v>1.0040509259259258E-3</v>
          </cell>
          <cell r="K208" t="str">
            <v>5Vrut4kg</v>
          </cell>
          <cell r="L208">
            <v>13.5</v>
          </cell>
        </row>
        <row r="209">
          <cell r="D209" t="str">
            <v>6V600m</v>
          </cell>
          <cell r="E209">
            <v>1.0560185185185184E-3</v>
          </cell>
          <cell r="K209" t="str">
            <v>6Vrut4kg</v>
          </cell>
          <cell r="L209">
            <v>15.5</v>
          </cell>
        </row>
        <row r="210">
          <cell r="D210" t="str">
            <v>7V600m</v>
          </cell>
          <cell r="E210">
            <v>1.1255787037037037E-3</v>
          </cell>
          <cell r="K210" t="str">
            <v>7Vrut4kg</v>
          </cell>
          <cell r="L210">
            <v>17.5</v>
          </cell>
        </row>
        <row r="211">
          <cell r="D211" t="str">
            <v>8V600m</v>
          </cell>
          <cell r="E211">
            <v>1.1833333333333333E-3</v>
          </cell>
          <cell r="K211" t="str">
            <v>8V</v>
          </cell>
        </row>
        <row r="212">
          <cell r="D212" t="str">
            <v>9V600m</v>
          </cell>
          <cell r="E212">
            <v>1.2413194444444444E-3</v>
          </cell>
          <cell r="K212" t="str">
            <v>9V</v>
          </cell>
        </row>
        <row r="213">
          <cell r="D213" t="str">
            <v>10V600m</v>
          </cell>
          <cell r="E213">
            <v>1.2991898148148149E-3</v>
          </cell>
          <cell r="K213" t="str">
            <v>10V</v>
          </cell>
        </row>
        <row r="214">
          <cell r="D214" t="str">
            <v>1V800m</v>
          </cell>
          <cell r="E214">
            <v>1.2152777777777778E-3</v>
          </cell>
          <cell r="K214" t="str">
            <v>1Vrut3kg</v>
          </cell>
        </row>
        <row r="215">
          <cell r="D215" t="str">
            <v>2V800m</v>
          </cell>
          <cell r="E215">
            <v>1.2559027777777779E-3</v>
          </cell>
          <cell r="K215" t="str">
            <v>2Vrut3kg</v>
          </cell>
        </row>
        <row r="216">
          <cell r="D216" t="str">
            <v>3V800m</v>
          </cell>
          <cell r="E216">
            <v>1.2876157407407406E-3</v>
          </cell>
          <cell r="K216" t="str">
            <v>3Vrut3kg</v>
          </cell>
        </row>
        <row r="217">
          <cell r="D217" t="str">
            <v>4V800m</v>
          </cell>
          <cell r="E217">
            <v>1.3512731481481481E-3</v>
          </cell>
          <cell r="K217" t="str">
            <v>4Vrut3kg</v>
          </cell>
        </row>
        <row r="218">
          <cell r="D218" t="str">
            <v>5V800m</v>
          </cell>
          <cell r="E218">
            <v>1.4149305555555556E-3</v>
          </cell>
          <cell r="K218" t="str">
            <v>5Vrut3kg</v>
          </cell>
        </row>
        <row r="219">
          <cell r="D219" t="str">
            <v>6V800m</v>
          </cell>
          <cell r="E219">
            <v>1.5190972222222222E-3</v>
          </cell>
          <cell r="K219" t="str">
            <v>6Vrut3kg</v>
          </cell>
        </row>
        <row r="220">
          <cell r="D220" t="str">
            <v>7V800m</v>
          </cell>
          <cell r="E220">
            <v>1.6464120370370372E-3</v>
          </cell>
          <cell r="K220" t="str">
            <v>7Vrut3kg</v>
          </cell>
        </row>
        <row r="221">
          <cell r="D221" t="str">
            <v>8V800m</v>
          </cell>
          <cell r="E221">
            <v>1.7390046296296294E-3</v>
          </cell>
          <cell r="K221" t="str">
            <v>8Vrut3kg</v>
          </cell>
        </row>
        <row r="222">
          <cell r="D222" t="str">
            <v>9V800m</v>
          </cell>
          <cell r="E222">
            <v>1.8547453703703703E-3</v>
          </cell>
          <cell r="K222" t="str">
            <v>9Vrut3kg</v>
          </cell>
        </row>
        <row r="223">
          <cell r="D223" t="str">
            <v>10V800m</v>
          </cell>
          <cell r="E223">
            <v>2.0283564814814812E-3</v>
          </cell>
          <cell r="K223" t="str">
            <v>10Vrut3kg</v>
          </cell>
        </row>
        <row r="224">
          <cell r="D224" t="str">
            <v>1V1000m</v>
          </cell>
          <cell r="K224" t="str">
            <v>1V</v>
          </cell>
        </row>
        <row r="225">
          <cell r="D225" t="str">
            <v>2V1000m</v>
          </cell>
          <cell r="K225" t="str">
            <v>2V</v>
          </cell>
        </row>
        <row r="226">
          <cell r="D226" t="str">
            <v>3V1000m</v>
          </cell>
          <cell r="E226">
            <v>1.6782407407407406E-3</v>
          </cell>
          <cell r="K226" t="str">
            <v>3V</v>
          </cell>
        </row>
        <row r="227">
          <cell r="D227" t="str">
            <v>4V1000m</v>
          </cell>
          <cell r="E227">
            <v>1.7362268518518519E-3</v>
          </cell>
          <cell r="K227" t="str">
            <v>4V</v>
          </cell>
        </row>
        <row r="228">
          <cell r="D228" t="str">
            <v>5V1000m</v>
          </cell>
          <cell r="E228">
            <v>1.8172453703703701E-3</v>
          </cell>
          <cell r="K228" t="str">
            <v>5V</v>
          </cell>
        </row>
        <row r="229">
          <cell r="D229" t="str">
            <v>6V1000m</v>
          </cell>
          <cell r="E229">
            <v>1.967708333333333E-3</v>
          </cell>
          <cell r="K229" t="str">
            <v>6V</v>
          </cell>
        </row>
        <row r="230">
          <cell r="D230" t="str">
            <v>7V1000m</v>
          </cell>
          <cell r="E230">
            <v>2.0834490740740739E-3</v>
          </cell>
          <cell r="K230" t="str">
            <v>7V</v>
          </cell>
        </row>
        <row r="231">
          <cell r="D231" t="str">
            <v>8V1000m</v>
          </cell>
          <cell r="E231">
            <v>2.1991898148148148E-3</v>
          </cell>
          <cell r="K231" t="str">
            <v>8V</v>
          </cell>
        </row>
        <row r="232">
          <cell r="D232" t="str">
            <v>9V1000m</v>
          </cell>
          <cell r="E232">
            <v>2.3149305555555558E-3</v>
          </cell>
          <cell r="K232" t="str">
            <v>9V</v>
          </cell>
        </row>
        <row r="233">
          <cell r="D233" t="str">
            <v>10V1000m</v>
          </cell>
          <cell r="E233">
            <v>2.4306712962962967E-3</v>
          </cell>
          <cell r="K233" t="str">
            <v>10V</v>
          </cell>
        </row>
        <row r="234">
          <cell r="D234" t="str">
            <v>1V1500m</v>
          </cell>
          <cell r="E234">
            <v>2.488425925925926E-3</v>
          </cell>
          <cell r="K234" t="str">
            <v>1V</v>
          </cell>
        </row>
        <row r="235">
          <cell r="D235" t="str">
            <v>2V1500m</v>
          </cell>
          <cell r="E235">
            <v>2.5464120370370371E-3</v>
          </cell>
          <cell r="K235" t="str">
            <v>2V</v>
          </cell>
        </row>
        <row r="236">
          <cell r="D236" t="str">
            <v>3V1500m</v>
          </cell>
          <cell r="E236">
            <v>2.6390046296296296E-3</v>
          </cell>
          <cell r="K236" t="str">
            <v>3V</v>
          </cell>
        </row>
        <row r="237">
          <cell r="D237" t="str">
            <v>4V1500m</v>
          </cell>
          <cell r="E237">
            <v>2.7431712962962961E-3</v>
          </cell>
          <cell r="K237" t="str">
            <v>4V</v>
          </cell>
        </row>
        <row r="238">
          <cell r="D238" t="str">
            <v>5V1500m</v>
          </cell>
          <cell r="E238">
            <v>2.893634259259259E-3</v>
          </cell>
          <cell r="K238" t="str">
            <v>5V</v>
          </cell>
        </row>
        <row r="239">
          <cell r="D239" t="str">
            <v>6V1500m</v>
          </cell>
          <cell r="E239">
            <v>3.1019675925925932E-3</v>
          </cell>
          <cell r="K239" t="str">
            <v>6V</v>
          </cell>
        </row>
        <row r="240">
          <cell r="D240" t="str">
            <v>7V1500m</v>
          </cell>
          <cell r="E240">
            <v>3.3565972222222222E-3</v>
          </cell>
          <cell r="K240" t="str">
            <v>7V</v>
          </cell>
        </row>
        <row r="241">
          <cell r="D241" t="str">
            <v>8V1500m</v>
          </cell>
          <cell r="E241">
            <v>3.5880787037037031E-3</v>
          </cell>
          <cell r="K241" t="str">
            <v>8V</v>
          </cell>
        </row>
        <row r="242">
          <cell r="D242" t="str">
            <v>9V1500m</v>
          </cell>
          <cell r="E242">
            <v>3.819560185185185E-3</v>
          </cell>
          <cell r="K242" t="str">
            <v>9V</v>
          </cell>
        </row>
        <row r="243">
          <cell r="D243" t="str">
            <v>10V1500m</v>
          </cell>
          <cell r="E243">
            <v>4.0510416666666663E-3</v>
          </cell>
          <cell r="K243" t="str">
            <v>10V</v>
          </cell>
        </row>
        <row r="244">
          <cell r="D244" t="str">
            <v>1V2000m</v>
          </cell>
          <cell r="K244" t="str">
            <v>1V</v>
          </cell>
        </row>
        <row r="245">
          <cell r="D245" t="str">
            <v>2V2000m</v>
          </cell>
          <cell r="K245" t="str">
            <v>2V</v>
          </cell>
        </row>
        <row r="246">
          <cell r="D246" t="str">
            <v>3V2000m</v>
          </cell>
          <cell r="K246" t="str">
            <v>3V</v>
          </cell>
        </row>
        <row r="247">
          <cell r="D247" t="str">
            <v>4V2000m</v>
          </cell>
          <cell r="K247" t="str">
            <v>4V</v>
          </cell>
        </row>
        <row r="248">
          <cell r="D248" t="str">
            <v>5V2000m</v>
          </cell>
          <cell r="K248" t="str">
            <v>5V</v>
          </cell>
        </row>
        <row r="249">
          <cell r="D249" t="str">
            <v>6V2000m</v>
          </cell>
          <cell r="K249" t="str">
            <v>6V</v>
          </cell>
        </row>
        <row r="250">
          <cell r="D250" t="str">
            <v>7V2000m</v>
          </cell>
          <cell r="K250" t="str">
            <v>7V</v>
          </cell>
        </row>
        <row r="251">
          <cell r="D251" t="str">
            <v>8V2000m</v>
          </cell>
          <cell r="K251" t="str">
            <v>8V</v>
          </cell>
        </row>
        <row r="252">
          <cell r="D252" t="str">
            <v>9V2000m</v>
          </cell>
          <cell r="K252" t="str">
            <v>9V</v>
          </cell>
        </row>
        <row r="253">
          <cell r="D253" t="str">
            <v>10V2000m</v>
          </cell>
          <cell r="K253" t="str">
            <v>10V</v>
          </cell>
        </row>
        <row r="254">
          <cell r="D254" t="str">
            <v>1V3000m</v>
          </cell>
          <cell r="E254">
            <v>5.3819444444444453E-3</v>
          </cell>
          <cell r="K254" t="str">
            <v>1V</v>
          </cell>
        </row>
        <row r="255">
          <cell r="D255" t="str">
            <v>2V3000m</v>
          </cell>
          <cell r="E255">
            <v>5.4978009259259259E-3</v>
          </cell>
          <cell r="K255" t="str">
            <v>2V</v>
          </cell>
        </row>
        <row r="256">
          <cell r="D256" t="str">
            <v>3V3000m</v>
          </cell>
          <cell r="E256">
            <v>5.6714120370370373E-3</v>
          </cell>
          <cell r="K256" t="str">
            <v>3V</v>
          </cell>
        </row>
        <row r="257">
          <cell r="D257" t="str">
            <v>4V3000m</v>
          </cell>
          <cell r="E257">
            <v>5.9028935185185191E-3</v>
          </cell>
          <cell r="K257" t="str">
            <v>4V</v>
          </cell>
        </row>
        <row r="258">
          <cell r="D258" t="str">
            <v>5V3000m</v>
          </cell>
          <cell r="E258">
            <v>6.250115740740741E-3</v>
          </cell>
          <cell r="K258" t="str">
            <v>5V</v>
          </cell>
        </row>
        <row r="259">
          <cell r="D259" t="str">
            <v>6V3000m</v>
          </cell>
          <cell r="E259">
            <v>6.6552083333333333E-3</v>
          </cell>
          <cell r="K259" t="str">
            <v>6V</v>
          </cell>
        </row>
        <row r="260">
          <cell r="D260" t="str">
            <v>7V3000m</v>
          </cell>
          <cell r="E260">
            <v>7.1760416666666674E-3</v>
          </cell>
          <cell r="K260" t="str">
            <v>7V</v>
          </cell>
        </row>
        <row r="261">
          <cell r="D261" t="str">
            <v>8V3000m</v>
          </cell>
          <cell r="E261">
            <v>7.5811342592592588E-3</v>
          </cell>
          <cell r="K261" t="str">
            <v>8V</v>
          </cell>
        </row>
        <row r="262">
          <cell r="D262" t="str">
            <v>9V3000m</v>
          </cell>
          <cell r="E262">
            <v>7.986226851851852E-3</v>
          </cell>
          <cell r="K262" t="str">
            <v>9V</v>
          </cell>
        </row>
        <row r="263">
          <cell r="D263" t="str">
            <v>10V3000m</v>
          </cell>
          <cell r="K263" t="str">
            <v>10V</v>
          </cell>
        </row>
        <row r="264">
          <cell r="D264" t="str">
            <v>1V60M bb</v>
          </cell>
          <cell r="E264">
            <v>7.5</v>
          </cell>
          <cell r="K264" t="str">
            <v>1V</v>
          </cell>
        </row>
        <row r="265">
          <cell r="D265" t="str">
            <v>2V60M bb</v>
          </cell>
          <cell r="E265">
            <v>7.76</v>
          </cell>
          <cell r="K265" t="str">
            <v>2V</v>
          </cell>
        </row>
        <row r="266">
          <cell r="D266" t="str">
            <v>3V60M bb</v>
          </cell>
          <cell r="E266">
            <v>8.11</v>
          </cell>
          <cell r="K266" t="str">
            <v>3V</v>
          </cell>
        </row>
        <row r="267">
          <cell r="D267" t="str">
            <v>4V60M bb</v>
          </cell>
          <cell r="E267">
            <v>8.4499999999999993</v>
          </cell>
          <cell r="K267" t="str">
            <v>4V</v>
          </cell>
        </row>
        <row r="268">
          <cell r="D268" t="str">
            <v>5V60M bb</v>
          </cell>
          <cell r="E268">
            <v>8.9499999999999993</v>
          </cell>
          <cell r="K268" t="str">
            <v>5V</v>
          </cell>
        </row>
        <row r="269">
          <cell r="D269" t="str">
            <v>6V60M bb</v>
          </cell>
          <cell r="E269">
            <v>9.4499999999999993</v>
          </cell>
          <cell r="K269" t="str">
            <v>6V</v>
          </cell>
        </row>
        <row r="270">
          <cell r="D270" t="str">
            <v>7V60M bb</v>
          </cell>
          <cell r="E270">
            <v>10.050000000000001</v>
          </cell>
          <cell r="K270" t="str">
            <v>7V</v>
          </cell>
        </row>
        <row r="271">
          <cell r="D271" t="str">
            <v>8V60M bb</v>
          </cell>
          <cell r="E271">
            <v>10.65</v>
          </cell>
          <cell r="K271" t="str">
            <v>8V</v>
          </cell>
        </row>
        <row r="272">
          <cell r="D272" t="str">
            <v>9V60M bb</v>
          </cell>
          <cell r="E272">
            <v>11.25</v>
          </cell>
          <cell r="K272" t="str">
            <v>9V</v>
          </cell>
        </row>
        <row r="273">
          <cell r="D273" t="str">
            <v>10V60M bb</v>
          </cell>
          <cell r="E273">
            <v>11.85</v>
          </cell>
          <cell r="K273" t="str">
            <v>10V</v>
          </cell>
        </row>
        <row r="274">
          <cell r="D274" t="str">
            <v>1Vbb</v>
          </cell>
          <cell r="K274" t="str">
            <v>1M</v>
          </cell>
        </row>
        <row r="275">
          <cell r="D275" t="str">
            <v>2Vbb</v>
          </cell>
          <cell r="K275" t="str">
            <v>2M</v>
          </cell>
        </row>
        <row r="276">
          <cell r="D276" t="str">
            <v>3Vbb</v>
          </cell>
          <cell r="E276">
            <v>8.0500000000000007</v>
          </cell>
          <cell r="K276" t="str">
            <v>3M</v>
          </cell>
        </row>
        <row r="277">
          <cell r="D277" t="str">
            <v>4Vbb</v>
          </cell>
          <cell r="E277">
            <v>8.25</v>
          </cell>
          <cell r="K277" t="str">
            <v>4M</v>
          </cell>
        </row>
        <row r="278">
          <cell r="D278" t="str">
            <v>5Vbb</v>
          </cell>
          <cell r="E278">
            <v>8.5500000000000007</v>
          </cell>
          <cell r="K278" t="str">
            <v>5M</v>
          </cell>
        </row>
        <row r="279">
          <cell r="D279" t="str">
            <v>6Vbb</v>
          </cell>
          <cell r="E279">
            <v>8.9499999999999993</v>
          </cell>
          <cell r="K279" t="str">
            <v>6M</v>
          </cell>
        </row>
        <row r="280">
          <cell r="D280" t="str">
            <v>7Vbb</v>
          </cell>
          <cell r="E280">
            <v>9.75</v>
          </cell>
          <cell r="K280" t="str">
            <v>7M</v>
          </cell>
        </row>
        <row r="281">
          <cell r="D281" t="str">
            <v>8Vbb</v>
          </cell>
          <cell r="E281">
            <v>10.45</v>
          </cell>
          <cell r="K281" t="str">
            <v>8M</v>
          </cell>
        </row>
        <row r="282">
          <cell r="D282" t="str">
            <v>9Vbb</v>
          </cell>
          <cell r="E282">
            <v>11.25</v>
          </cell>
          <cell r="K282" t="str">
            <v>9M</v>
          </cell>
        </row>
        <row r="283">
          <cell r="D283" t="str">
            <v>10Vbb</v>
          </cell>
          <cell r="E283">
            <v>12.05</v>
          </cell>
          <cell r="K283" t="str">
            <v>10M</v>
          </cell>
        </row>
        <row r="284">
          <cell r="D284" t="str">
            <v>1Vbb</v>
          </cell>
        </row>
        <row r="285">
          <cell r="D285" t="str">
            <v>2Vbb</v>
          </cell>
        </row>
        <row r="286">
          <cell r="D286" t="str">
            <v>3Vbb</v>
          </cell>
        </row>
        <row r="287">
          <cell r="D287" t="str">
            <v>4Vbb</v>
          </cell>
          <cell r="E287">
            <v>8.3000000000000007</v>
          </cell>
        </row>
        <row r="288">
          <cell r="D288" t="str">
            <v>5Vbb</v>
          </cell>
          <cell r="E288">
            <v>8.65</v>
          </cell>
        </row>
        <row r="289">
          <cell r="D289" t="str">
            <v>6Vbb</v>
          </cell>
          <cell r="E289">
            <v>9.0500000000000007</v>
          </cell>
        </row>
        <row r="290">
          <cell r="D290" t="str">
            <v>7Vbb</v>
          </cell>
          <cell r="E290">
            <v>9.65</v>
          </cell>
        </row>
        <row r="291">
          <cell r="D291" t="str">
            <v>8Vbb</v>
          </cell>
          <cell r="E291">
            <v>10.45</v>
          </cell>
        </row>
        <row r="292">
          <cell r="D292" t="str">
            <v>9Vbb</v>
          </cell>
          <cell r="E292">
            <v>11.25</v>
          </cell>
        </row>
        <row r="293">
          <cell r="D293" t="str">
            <v>10Vbb</v>
          </cell>
          <cell r="E293">
            <v>12.25</v>
          </cell>
        </row>
        <row r="294">
          <cell r="D294" t="str">
            <v>1V4x200m</v>
          </cell>
        </row>
        <row r="295">
          <cell r="D295" t="str">
            <v>2V4x200m</v>
          </cell>
        </row>
        <row r="296">
          <cell r="D296" t="str">
            <v>3V4x200m</v>
          </cell>
          <cell r="E296">
            <v>9.8553240740740741E-4</v>
          </cell>
        </row>
        <row r="297">
          <cell r="D297" t="str">
            <v>4V4x200m</v>
          </cell>
          <cell r="E297">
            <v>1.0417824074074073E-3</v>
          </cell>
        </row>
        <row r="298">
          <cell r="D298" t="str">
            <v>5V4x200m</v>
          </cell>
        </row>
        <row r="299">
          <cell r="D299" t="str">
            <v>6V4x200m</v>
          </cell>
          <cell r="E299">
            <v>1.134375E-3</v>
          </cell>
        </row>
        <row r="300">
          <cell r="D300" t="str">
            <v>7V4x200m</v>
          </cell>
          <cell r="E300">
            <v>1.2153935185185186E-3</v>
          </cell>
        </row>
        <row r="301">
          <cell r="D301" t="str">
            <v>8V4x200m</v>
          </cell>
          <cell r="E301">
            <v>1.2732638888888889E-3</v>
          </cell>
        </row>
        <row r="302">
          <cell r="D302" t="str">
            <v>9V4x200m</v>
          </cell>
          <cell r="E302">
            <v>1.3311342592592593E-3</v>
          </cell>
        </row>
        <row r="303">
          <cell r="D303" t="str">
            <v>10V4x200m</v>
          </cell>
          <cell r="E303">
            <v>1.3890046296296298E-3</v>
          </cell>
        </row>
        <row r="304">
          <cell r="D304" t="str">
            <v>1M4x200m</v>
          </cell>
        </row>
        <row r="305">
          <cell r="D305" t="str">
            <v>2M4x200m</v>
          </cell>
        </row>
        <row r="306">
          <cell r="D306" t="str">
            <v>3M4x200m</v>
          </cell>
          <cell r="E306">
            <v>1.0584490740740741E-3</v>
          </cell>
        </row>
        <row r="307">
          <cell r="D307" t="str">
            <v>4M4x200m</v>
          </cell>
          <cell r="E307">
            <v>1.183449074074074E-3</v>
          </cell>
        </row>
        <row r="308">
          <cell r="D308" t="str">
            <v>5M4x200m</v>
          </cell>
          <cell r="E308">
            <v>1.2413194444444444E-3</v>
          </cell>
        </row>
        <row r="309">
          <cell r="D309" t="str">
            <v>6M4x200m</v>
          </cell>
          <cell r="E309">
            <v>1.3339120370370371E-3</v>
          </cell>
        </row>
        <row r="310">
          <cell r="D310" t="str">
            <v>7M4x200m</v>
          </cell>
          <cell r="E310">
            <v>1.4496527777777778E-3</v>
          </cell>
        </row>
        <row r="311">
          <cell r="D311" t="str">
            <v>8M4x200m</v>
          </cell>
          <cell r="E311">
            <v>1.5075231481481482E-3</v>
          </cell>
        </row>
        <row r="312">
          <cell r="D312" t="str">
            <v>9M4x200m</v>
          </cell>
          <cell r="E312">
            <v>1.5885416666666667E-3</v>
          </cell>
        </row>
        <row r="313">
          <cell r="D313" t="str">
            <v>10M4x200m</v>
          </cell>
          <cell r="E313">
            <v>1.6811342592592592E-3</v>
          </cell>
        </row>
      </sheetData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INIS"/>
      <sheetName val="KOMANDINIAI"/>
      <sheetName val="60m M"/>
      <sheetName val="60m V"/>
      <sheetName val="300m  M"/>
      <sheetName val="300m V"/>
      <sheetName val="600m M"/>
      <sheetName val="600m V"/>
      <sheetName val="1000m M"/>
      <sheetName val="1000m V"/>
      <sheetName val="3000m M"/>
      <sheetName val="3000m V"/>
      <sheetName val="klb"/>
      <sheetName val="60mbb M"/>
      <sheetName val="60mbb V"/>
      <sheetName val="Aukštis M"/>
      <sheetName val="Aukštis V"/>
      <sheetName val="60m V (2)"/>
      <sheetName val="kartis M"/>
      <sheetName val="kartis V"/>
      <sheetName val="tolis M"/>
      <sheetName val="tolis V"/>
      <sheetName val="triš M"/>
      <sheetName val="triš V"/>
      <sheetName val="rut M"/>
      <sheetName val="rut V"/>
      <sheetName val="3km sp ėj"/>
      <sheetName val="5km sp ėj"/>
      <sheetName val="4x200m"/>
      <sheetName val="5-kove "/>
      <sheetName val="7-kov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"/>
      <sheetName val="id"/>
      <sheetName val="teisėjai"/>
      <sheetName val="nbox"/>
      <sheetName val="Programa"/>
      <sheetName val="pr_vald"/>
      <sheetName val="6takai"/>
      <sheetName val="4takai"/>
      <sheetName val="4takai_time"/>
      <sheetName val="dist_8tk"/>
      <sheetName val="distance_2x23"/>
      <sheetName val="distance_3x15"/>
      <sheetName val="distance_1beg"/>
      <sheetName val="vertikalus"/>
      <sheetName val="kartisV"/>
      <sheetName val="horizontalus"/>
      <sheetName val="kv"/>
      <sheetName val="rek"/>
      <sheetName val="startlist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>
        <row r="1">
          <cell r="E1" t="str">
            <v>60m m</v>
          </cell>
          <cell r="F1">
            <v>27</v>
          </cell>
          <cell r="G1">
            <v>4.5</v>
          </cell>
          <cell r="H1">
            <v>5</v>
          </cell>
        </row>
        <row r="2">
          <cell r="E2" t="str">
            <v>200m m</v>
          </cell>
          <cell r="F2">
            <v>12</v>
          </cell>
          <cell r="G2">
            <v>3</v>
          </cell>
          <cell r="H2">
            <v>3</v>
          </cell>
        </row>
        <row r="3">
          <cell r="E3" t="str">
            <v>400m m</v>
          </cell>
          <cell r="F3">
            <v>12</v>
          </cell>
          <cell r="G3">
            <v>3</v>
          </cell>
          <cell r="H3">
            <v>3</v>
          </cell>
        </row>
        <row r="4">
          <cell r="E4" t="str">
            <v>800m m</v>
          </cell>
          <cell r="F4">
            <v>0</v>
          </cell>
          <cell r="G4">
            <v>0</v>
          </cell>
          <cell r="H4">
            <v>0</v>
          </cell>
        </row>
        <row r="5">
          <cell r="E5" t="str">
            <v>1500m m</v>
          </cell>
          <cell r="F5">
            <v>0</v>
          </cell>
          <cell r="G5">
            <v>0</v>
          </cell>
          <cell r="H5">
            <v>0</v>
          </cell>
        </row>
        <row r="6">
          <cell r="E6" t="str">
            <v>1500m klb m</v>
          </cell>
          <cell r="F6">
            <v>0</v>
          </cell>
          <cell r="G6">
            <v>0</v>
          </cell>
          <cell r="H6">
            <v>0</v>
          </cell>
        </row>
        <row r="7">
          <cell r="E7" t="str">
            <v>3000m m</v>
          </cell>
          <cell r="F7">
            <v>0</v>
          </cell>
          <cell r="G7">
            <v>0</v>
          </cell>
          <cell r="H7">
            <v>0</v>
          </cell>
        </row>
        <row r="8">
          <cell r="E8" t="str">
            <v>60m bb m</v>
          </cell>
          <cell r="F8">
            <v>0</v>
          </cell>
          <cell r="G8">
            <v>0</v>
          </cell>
          <cell r="H8">
            <v>0</v>
          </cell>
        </row>
        <row r="9">
          <cell r="E9" t="str">
            <v>tolis m</v>
          </cell>
          <cell r="F9">
            <v>0</v>
          </cell>
          <cell r="G9">
            <v>0</v>
          </cell>
          <cell r="H9">
            <v>0</v>
          </cell>
        </row>
        <row r="10">
          <cell r="E10" t="str">
            <v>aukštis m</v>
          </cell>
          <cell r="F10">
            <v>0</v>
          </cell>
          <cell r="G10">
            <v>0</v>
          </cell>
          <cell r="H10">
            <v>0</v>
          </cell>
        </row>
        <row r="11">
          <cell r="E11" t="str">
            <v>kartis m</v>
          </cell>
          <cell r="F11">
            <v>0</v>
          </cell>
          <cell r="G11">
            <v>0</v>
          </cell>
          <cell r="H11">
            <v>0</v>
          </cell>
        </row>
        <row r="12">
          <cell r="E12" t="str">
            <v>rut m</v>
          </cell>
          <cell r="F12">
            <v>0</v>
          </cell>
          <cell r="G12">
            <v>0</v>
          </cell>
          <cell r="H12">
            <v>0</v>
          </cell>
        </row>
        <row r="13">
          <cell r="E13" t="str">
            <v>triš m</v>
          </cell>
          <cell r="F13">
            <v>0</v>
          </cell>
          <cell r="G13">
            <v>0</v>
          </cell>
          <cell r="H13">
            <v>0</v>
          </cell>
        </row>
        <row r="14">
          <cell r="E14" t="str">
            <v>60m v</v>
          </cell>
          <cell r="F14">
            <v>14</v>
          </cell>
          <cell r="G14">
            <v>2.3333333333333335</v>
          </cell>
          <cell r="H14">
            <v>3</v>
          </cell>
        </row>
        <row r="15">
          <cell r="E15" t="str">
            <v>200m v</v>
          </cell>
          <cell r="F15">
            <v>0</v>
          </cell>
          <cell r="G15">
            <v>0</v>
          </cell>
          <cell r="H15">
            <v>0</v>
          </cell>
        </row>
        <row r="16">
          <cell r="E16" t="str">
            <v>400m v</v>
          </cell>
          <cell r="F16">
            <v>0</v>
          </cell>
          <cell r="G16">
            <v>0</v>
          </cell>
          <cell r="H16">
            <v>0</v>
          </cell>
        </row>
        <row r="17">
          <cell r="E17" t="str">
            <v>800m v</v>
          </cell>
          <cell r="F17">
            <v>1</v>
          </cell>
          <cell r="G17">
            <v>0.16666666666666666</v>
          </cell>
          <cell r="H17">
            <v>1</v>
          </cell>
        </row>
        <row r="18">
          <cell r="E18" t="str">
            <v>1500m v</v>
          </cell>
          <cell r="F18">
            <v>0</v>
          </cell>
          <cell r="G18">
            <v>0</v>
          </cell>
          <cell r="H18">
            <v>0</v>
          </cell>
        </row>
        <row r="19">
          <cell r="E19" t="str">
            <v>2000m klb v</v>
          </cell>
          <cell r="F19">
            <v>0</v>
          </cell>
          <cell r="G19">
            <v>0</v>
          </cell>
          <cell r="H19">
            <v>0</v>
          </cell>
        </row>
        <row r="20">
          <cell r="E20" t="str">
            <v>3000m v</v>
          </cell>
          <cell r="F20">
            <v>1</v>
          </cell>
          <cell r="G20">
            <v>0.16666666666666666</v>
          </cell>
          <cell r="H20">
            <v>1</v>
          </cell>
        </row>
        <row r="21">
          <cell r="E21" t="str">
            <v>60m bb v</v>
          </cell>
          <cell r="F21">
            <v>0</v>
          </cell>
          <cell r="G21">
            <v>0</v>
          </cell>
          <cell r="H21">
            <v>0</v>
          </cell>
        </row>
        <row r="22">
          <cell r="E22" t="str">
            <v>tolis v</v>
          </cell>
          <cell r="F22">
            <v>5</v>
          </cell>
          <cell r="G22">
            <v>0.83333333333333337</v>
          </cell>
          <cell r="H22">
            <v>1</v>
          </cell>
        </row>
        <row r="23">
          <cell r="E23" t="str">
            <v>aukštis v</v>
          </cell>
          <cell r="F23">
            <v>1</v>
          </cell>
          <cell r="G23">
            <v>0.16666666666666666</v>
          </cell>
          <cell r="H23">
            <v>1</v>
          </cell>
        </row>
        <row r="24">
          <cell r="E24" t="str">
            <v>kartis v</v>
          </cell>
          <cell r="F24">
            <v>0</v>
          </cell>
          <cell r="G24">
            <v>0</v>
          </cell>
          <cell r="H24">
            <v>0</v>
          </cell>
        </row>
        <row r="25">
          <cell r="E25" t="str">
            <v>rut v</v>
          </cell>
          <cell r="F25">
            <v>0</v>
          </cell>
          <cell r="G25">
            <v>0</v>
          </cell>
          <cell r="H25">
            <v>0</v>
          </cell>
        </row>
        <row r="26">
          <cell r="E26" t="str">
            <v>triš v</v>
          </cell>
          <cell r="F26">
            <v>0</v>
          </cell>
          <cell r="G26">
            <v>0</v>
          </cell>
          <cell r="H26">
            <v>0</v>
          </cell>
        </row>
        <row r="27">
          <cell r="E27" t="str">
            <v>rut6kg v</v>
          </cell>
          <cell r="F27">
            <v>0</v>
          </cell>
          <cell r="G27">
            <v>0</v>
          </cell>
          <cell r="H27">
            <v>0</v>
          </cell>
        </row>
        <row r="28">
          <cell r="E28" t="str">
            <v>60m bb.99 v</v>
          </cell>
          <cell r="F28">
            <v>5</v>
          </cell>
          <cell r="G28">
            <v>0.83333333333333337</v>
          </cell>
          <cell r="H28">
            <v>1</v>
          </cell>
        </row>
        <row r="30">
          <cell r="Q30" t="str">
            <v>60m bb.99v</v>
          </cell>
        </row>
        <row r="31">
          <cell r="Q31" t="str">
            <v>60m bb.99v</v>
          </cell>
        </row>
        <row r="32">
          <cell r="Q32" t="str">
            <v>60m bb.99v</v>
          </cell>
        </row>
        <row r="33">
          <cell r="Q33" t="str">
            <v>60m bb.99v</v>
          </cell>
        </row>
        <row r="34">
          <cell r="Q34" t="str">
            <v>60m bb.99v</v>
          </cell>
        </row>
        <row r="35">
          <cell r="Q35" t="str">
            <v/>
          </cell>
        </row>
        <row r="36">
          <cell r="Q36" t="str">
            <v>60mm3</v>
          </cell>
          <cell r="R36">
            <v>8.06</v>
          </cell>
          <cell r="S36">
            <v>7.86</v>
          </cell>
        </row>
        <row r="37">
          <cell r="Q37" t="str">
            <v>60mm4</v>
          </cell>
          <cell r="R37">
            <v>8.0500000000000007</v>
          </cell>
          <cell r="S37">
            <v>8.26</v>
          </cell>
        </row>
        <row r="38">
          <cell r="Q38" t="str">
            <v>60mm5</v>
          </cell>
          <cell r="R38">
            <v>8.4600000000000009</v>
          </cell>
          <cell r="S38">
            <v>8.35</v>
          </cell>
        </row>
        <row r="39">
          <cell r="Q39" t="str">
            <v>60mm6</v>
          </cell>
          <cell r="R39">
            <v>9.56</v>
          </cell>
          <cell r="S39">
            <v>9.25</v>
          </cell>
        </row>
        <row r="40">
          <cell r="Q40" t="str">
            <v>60mm7</v>
          </cell>
          <cell r="R40">
            <v>15</v>
          </cell>
          <cell r="S40">
            <v>8.25</v>
          </cell>
        </row>
        <row r="41">
          <cell r="Q41" t="str">
            <v>60mm8</v>
          </cell>
          <cell r="R41">
            <v>15</v>
          </cell>
          <cell r="S41">
            <v>8.65</v>
          </cell>
        </row>
        <row r="42">
          <cell r="Q42" t="str">
            <v>60mm</v>
          </cell>
        </row>
        <row r="43">
          <cell r="Q43" t="str">
            <v>60mm</v>
          </cell>
        </row>
        <row r="44">
          <cell r="Q44" t="str">
            <v>60mm</v>
          </cell>
        </row>
        <row r="45">
          <cell r="Q45" t="str">
            <v>60mm</v>
          </cell>
        </row>
        <row r="46">
          <cell r="Q46" t="str">
            <v>60mm</v>
          </cell>
        </row>
        <row r="47">
          <cell r="Q47" t="str">
            <v>60mm</v>
          </cell>
        </row>
        <row r="48">
          <cell r="Q48" t="str">
            <v>60mm</v>
          </cell>
        </row>
        <row r="49">
          <cell r="Q49" t="str">
            <v>60mm</v>
          </cell>
        </row>
        <row r="50">
          <cell r="Q50" t="str">
            <v>60mm</v>
          </cell>
        </row>
        <row r="51">
          <cell r="Q51" t="str">
            <v>60mm</v>
          </cell>
        </row>
        <row r="52">
          <cell r="Q52" t="str">
            <v>60mm</v>
          </cell>
        </row>
        <row r="53">
          <cell r="Q53" t="str">
            <v>60mm</v>
          </cell>
        </row>
        <row r="54">
          <cell r="Q54" t="str">
            <v>60mm</v>
          </cell>
        </row>
        <row r="55">
          <cell r="Q55" t="str">
            <v>60mm</v>
          </cell>
        </row>
        <row r="56">
          <cell r="Q56" t="str">
            <v>60mm</v>
          </cell>
        </row>
        <row r="57">
          <cell r="Q57" t="str">
            <v>60mm</v>
          </cell>
        </row>
        <row r="58">
          <cell r="Q58" t="str">
            <v>60mm</v>
          </cell>
        </row>
        <row r="59">
          <cell r="Q59" t="str">
            <v>60mm</v>
          </cell>
        </row>
        <row r="60">
          <cell r="Q60" t="str">
            <v>60mm</v>
          </cell>
        </row>
        <row r="61">
          <cell r="Q61" t="str">
            <v>60mm</v>
          </cell>
        </row>
        <row r="62">
          <cell r="Q62" t="str">
            <v>60mm</v>
          </cell>
        </row>
        <row r="63">
          <cell r="Q63" t="str">
            <v>m</v>
          </cell>
        </row>
        <row r="64">
          <cell r="Q64" t="str">
            <v>m</v>
          </cell>
        </row>
        <row r="65">
          <cell r="Q65" t="str">
            <v>m</v>
          </cell>
        </row>
        <row r="66">
          <cell r="Q66" t="str">
            <v>m</v>
          </cell>
        </row>
        <row r="67">
          <cell r="Q67" t="str">
            <v>m</v>
          </cell>
        </row>
        <row r="68">
          <cell r="Q68" t="str">
            <v>m</v>
          </cell>
        </row>
        <row r="69">
          <cell r="Q69" t="str">
            <v>60mv1</v>
          </cell>
          <cell r="R69">
            <v>7.66</v>
          </cell>
          <cell r="S69">
            <v>7.54</v>
          </cell>
        </row>
        <row r="70">
          <cell r="Q70" t="str">
            <v>60mv2</v>
          </cell>
          <cell r="R70">
            <v>7.33</v>
          </cell>
          <cell r="S70">
            <v>7.33</v>
          </cell>
        </row>
        <row r="71">
          <cell r="Q71" t="str">
            <v>tolisv54</v>
          </cell>
          <cell r="R71">
            <v>6.6</v>
          </cell>
          <cell r="S71">
            <v>7</v>
          </cell>
        </row>
        <row r="72">
          <cell r="Q72" t="str">
            <v>tolisv13</v>
          </cell>
          <cell r="R72">
            <v>5.5</v>
          </cell>
          <cell r="S72">
            <v>5.6</v>
          </cell>
        </row>
        <row r="73">
          <cell r="Q73" t="str">
            <v>tolisv14</v>
          </cell>
          <cell r="R73">
            <v>5.64</v>
          </cell>
          <cell r="S73">
            <v>5.74</v>
          </cell>
        </row>
        <row r="74">
          <cell r="Q74" t="str">
            <v>60mv</v>
          </cell>
        </row>
        <row r="75">
          <cell r="Q75" t="str">
            <v>60mv</v>
          </cell>
        </row>
        <row r="76">
          <cell r="Q76" t="str">
            <v>60mv</v>
          </cell>
        </row>
        <row r="77">
          <cell r="Q77" t="str">
            <v>60mv</v>
          </cell>
        </row>
        <row r="78">
          <cell r="Q78" t="str">
            <v>60mv</v>
          </cell>
        </row>
        <row r="79">
          <cell r="Q79" t="str">
            <v>60mv</v>
          </cell>
        </row>
        <row r="80">
          <cell r="Q80" t="str">
            <v>60mv</v>
          </cell>
        </row>
        <row r="81">
          <cell r="Q81" t="str">
            <v>60mv</v>
          </cell>
        </row>
        <row r="82">
          <cell r="Q82" t="str">
            <v>60mv</v>
          </cell>
        </row>
        <row r="83">
          <cell r="Q83" t="str">
            <v>60mv</v>
          </cell>
        </row>
        <row r="84">
          <cell r="Q84" t="str">
            <v>60mv</v>
          </cell>
        </row>
        <row r="85">
          <cell r="Q85" t="str">
            <v>60mv</v>
          </cell>
        </row>
        <row r="86">
          <cell r="Q86" t="str">
            <v/>
          </cell>
        </row>
        <row r="87">
          <cell r="Q87" t="str">
            <v>200mm3</v>
          </cell>
          <cell r="R87">
            <v>25.89</v>
          </cell>
          <cell r="S87">
            <v>25.44</v>
          </cell>
        </row>
        <row r="88">
          <cell r="Q88" t="str">
            <v>200mm4</v>
          </cell>
          <cell r="R88">
            <v>27.48</v>
          </cell>
          <cell r="S88">
            <v>26.88</v>
          </cell>
        </row>
        <row r="89">
          <cell r="Q89" t="str">
            <v>200mm5</v>
          </cell>
          <cell r="R89">
            <v>28.55</v>
          </cell>
          <cell r="S89">
            <v>27.24</v>
          </cell>
        </row>
        <row r="90">
          <cell r="Q90" t="str">
            <v>200mm6</v>
          </cell>
          <cell r="R90">
            <v>29.11</v>
          </cell>
          <cell r="S90">
            <v>28.44</v>
          </cell>
        </row>
        <row r="91">
          <cell r="Q91" t="str">
            <v>200mm7</v>
          </cell>
          <cell r="R91">
            <v>26.87</v>
          </cell>
          <cell r="S91">
            <v>26.05</v>
          </cell>
        </row>
        <row r="92">
          <cell r="Q92" t="str">
            <v>200mm8</v>
          </cell>
          <cell r="R92">
            <v>29.88</v>
          </cell>
          <cell r="S92">
            <v>28.77</v>
          </cell>
        </row>
        <row r="93">
          <cell r="Q93" t="str">
            <v>200mm9</v>
          </cell>
          <cell r="R93">
            <v>27.54</v>
          </cell>
          <cell r="S93">
            <v>26.85</v>
          </cell>
        </row>
        <row r="94">
          <cell r="Q94" t="str">
            <v>200mm10</v>
          </cell>
          <cell r="R94">
            <v>27.55</v>
          </cell>
          <cell r="S94">
            <v>27.55</v>
          </cell>
        </row>
        <row r="95">
          <cell r="Q95" t="str">
            <v>200mm11</v>
          </cell>
          <cell r="R95">
            <v>28.51</v>
          </cell>
          <cell r="S95">
            <v>27.88</v>
          </cell>
        </row>
        <row r="96">
          <cell r="Q96" t="str">
            <v>200mm12</v>
          </cell>
          <cell r="R96">
            <v>29.65</v>
          </cell>
          <cell r="S96">
            <v>29.65</v>
          </cell>
        </row>
        <row r="97">
          <cell r="Q97" t="str">
            <v>200mm15</v>
          </cell>
          <cell r="R97">
            <v>24.87</v>
          </cell>
          <cell r="S97">
            <v>24.54</v>
          </cell>
        </row>
        <row r="98">
          <cell r="Q98" t="str">
            <v>200mm16</v>
          </cell>
          <cell r="R98">
            <v>26.01</v>
          </cell>
          <cell r="S98">
            <v>25.01</v>
          </cell>
        </row>
        <row r="99">
          <cell r="Q99" t="str">
            <v/>
          </cell>
        </row>
        <row r="100">
          <cell r="Q100" t="str">
            <v>400mm3</v>
          </cell>
          <cell r="R100">
            <v>6.9918981481481503E-4</v>
          </cell>
          <cell r="S100">
            <v>6.7673611111111103E-4</v>
          </cell>
        </row>
        <row r="101">
          <cell r="Q101" t="str">
            <v>400mm4</v>
          </cell>
          <cell r="R101">
            <v>6.9988425925925904E-4</v>
          </cell>
          <cell r="S101">
            <v>6.9456018518518499E-4</v>
          </cell>
        </row>
        <row r="102">
          <cell r="Q102" t="str">
            <v>400mm5</v>
          </cell>
        </row>
        <row r="103">
          <cell r="Q103" t="str">
            <v>400mm6</v>
          </cell>
        </row>
        <row r="104">
          <cell r="Q104" t="str">
            <v>400mm7</v>
          </cell>
        </row>
        <row r="105">
          <cell r="Q105" t="str">
            <v>400mm8</v>
          </cell>
        </row>
        <row r="106">
          <cell r="Q106" t="str">
            <v>400mm9</v>
          </cell>
        </row>
        <row r="107">
          <cell r="Q107" t="str">
            <v>400mm10</v>
          </cell>
        </row>
        <row r="108">
          <cell r="Q108" t="str">
            <v>400mm11</v>
          </cell>
        </row>
        <row r="109">
          <cell r="Q109" t="str">
            <v>400mm12</v>
          </cell>
        </row>
        <row r="110">
          <cell r="Q110" t="str">
            <v>400mm15</v>
          </cell>
        </row>
        <row r="111">
          <cell r="Q111" t="str">
            <v>400mm16</v>
          </cell>
        </row>
        <row r="112">
          <cell r="Q112" t="str">
            <v/>
          </cell>
        </row>
        <row r="113">
          <cell r="Q113" t="str">
            <v/>
          </cell>
        </row>
        <row r="114">
          <cell r="Q114" t="str">
            <v>800mv1</v>
          </cell>
          <cell r="R114">
            <v>1.50972222222222E-3</v>
          </cell>
          <cell r="S114">
            <v>1.49039351851852E-3</v>
          </cell>
        </row>
        <row r="115">
          <cell r="Q115" t="str">
            <v/>
          </cell>
        </row>
        <row r="116">
          <cell r="Q116" t="str">
            <v/>
          </cell>
        </row>
        <row r="117">
          <cell r="Q117" t="str">
            <v/>
          </cell>
        </row>
        <row r="118">
          <cell r="Q118" t="str">
            <v>3000mv1</v>
          </cell>
          <cell r="R118">
            <v>6.7733796296296301E-3</v>
          </cell>
          <cell r="S118">
            <v>6.6416666666666698E-3</v>
          </cell>
        </row>
        <row r="119">
          <cell r="Q119" t="str">
            <v/>
          </cell>
        </row>
        <row r="120">
          <cell r="Q120" t="str">
            <v/>
          </cell>
        </row>
        <row r="121">
          <cell r="Q121" t="str">
            <v/>
          </cell>
        </row>
        <row r="122">
          <cell r="Q122" t="str">
            <v>aukštisv1</v>
          </cell>
          <cell r="R122">
            <v>1.65</v>
          </cell>
          <cell r="S122">
            <v>1.75</v>
          </cell>
        </row>
        <row r="123">
          <cell r="Q123" t="str">
            <v/>
          </cell>
        </row>
        <row r="124">
          <cell r="Q124" t="str">
            <v/>
          </cell>
        </row>
        <row r="125">
          <cell r="Q125" t="str">
            <v/>
          </cell>
        </row>
        <row r="126">
          <cell r="Q126" t="str">
            <v>tolisv1</v>
          </cell>
          <cell r="R126">
            <v>7.55</v>
          </cell>
          <cell r="S126">
            <v>7.66</v>
          </cell>
        </row>
        <row r="127">
          <cell r="Q127" t="str">
            <v>tolisv2</v>
          </cell>
          <cell r="R127">
            <v>6.54</v>
          </cell>
          <cell r="S127">
            <v>7.01</v>
          </cell>
        </row>
        <row r="128">
          <cell r="Q128" t="str">
            <v/>
          </cell>
        </row>
        <row r="129">
          <cell r="Q129" t="str">
            <v/>
          </cell>
        </row>
        <row r="130">
          <cell r="Q130" t="str">
            <v/>
          </cell>
        </row>
        <row r="131">
          <cell r="Q131" t="str">
            <v/>
          </cell>
        </row>
        <row r="132">
          <cell r="Q132" t="str">
            <v/>
          </cell>
        </row>
        <row r="133">
          <cell r="Q133" t="str">
            <v/>
          </cell>
        </row>
        <row r="134">
          <cell r="Q134" t="str">
            <v/>
          </cell>
        </row>
        <row r="135">
          <cell r="Q135" t="str">
            <v/>
          </cell>
        </row>
        <row r="136">
          <cell r="Q136" t="str">
            <v/>
          </cell>
        </row>
        <row r="137">
          <cell r="Q137" t="str">
            <v/>
          </cell>
        </row>
        <row r="138">
          <cell r="Q138" t="str">
            <v/>
          </cell>
        </row>
        <row r="139">
          <cell r="Q139" t="str">
            <v/>
          </cell>
        </row>
        <row r="140">
          <cell r="Q140" t="str">
            <v/>
          </cell>
        </row>
        <row r="141">
          <cell r="Q141" t="str">
            <v/>
          </cell>
        </row>
        <row r="142">
          <cell r="Q142" t="str">
            <v/>
          </cell>
        </row>
        <row r="143">
          <cell r="Q143" t="str">
            <v/>
          </cell>
        </row>
        <row r="144">
          <cell r="Q144" t="str">
            <v/>
          </cell>
        </row>
        <row r="145">
          <cell r="Q145" t="str">
            <v/>
          </cell>
        </row>
        <row r="146">
          <cell r="Q146" t="str">
            <v/>
          </cell>
        </row>
        <row r="147">
          <cell r="Q147" t="str">
            <v/>
          </cell>
        </row>
        <row r="148">
          <cell r="Q148" t="str">
            <v/>
          </cell>
        </row>
        <row r="149">
          <cell r="Q149" t="str">
            <v/>
          </cell>
        </row>
        <row r="150">
          <cell r="Q150" t="str">
            <v/>
          </cell>
        </row>
        <row r="151">
          <cell r="Q151" t="str">
            <v/>
          </cell>
        </row>
        <row r="152">
          <cell r="Q152" t="str">
            <v/>
          </cell>
        </row>
        <row r="153">
          <cell r="Q153" t="str">
            <v/>
          </cell>
        </row>
        <row r="154">
          <cell r="Q154" t="str">
            <v/>
          </cell>
        </row>
        <row r="155">
          <cell r="Q155" t="str">
            <v/>
          </cell>
        </row>
        <row r="156">
          <cell r="Q156" t="str">
            <v/>
          </cell>
        </row>
        <row r="157">
          <cell r="Q157" t="str">
            <v/>
          </cell>
        </row>
        <row r="158">
          <cell r="Q158" t="str">
            <v/>
          </cell>
        </row>
        <row r="159">
          <cell r="Q159" t="str">
            <v/>
          </cell>
        </row>
        <row r="160">
          <cell r="Q160" t="str">
            <v/>
          </cell>
        </row>
        <row r="161">
          <cell r="Q161" t="str">
            <v/>
          </cell>
        </row>
        <row r="162">
          <cell r="Q162" t="str">
            <v/>
          </cell>
        </row>
        <row r="163">
          <cell r="Q163" t="str">
            <v/>
          </cell>
        </row>
        <row r="164">
          <cell r="Q164" t="str">
            <v/>
          </cell>
        </row>
        <row r="165">
          <cell r="Q165" t="str">
            <v/>
          </cell>
        </row>
        <row r="166">
          <cell r="Q166" t="str">
            <v/>
          </cell>
        </row>
        <row r="167">
          <cell r="Q167" t="str">
            <v/>
          </cell>
        </row>
        <row r="168">
          <cell r="Q168" t="str">
            <v/>
          </cell>
        </row>
        <row r="169">
          <cell r="Q169" t="str">
            <v/>
          </cell>
        </row>
        <row r="170">
          <cell r="Q170" t="str">
            <v/>
          </cell>
        </row>
        <row r="171">
          <cell r="Q171" t="str">
            <v/>
          </cell>
        </row>
        <row r="172">
          <cell r="Q172" t="str">
            <v/>
          </cell>
        </row>
        <row r="173">
          <cell r="Q173" t="str">
            <v/>
          </cell>
        </row>
        <row r="174">
          <cell r="Q174" t="str">
            <v/>
          </cell>
        </row>
        <row r="175">
          <cell r="Q175" t="str">
            <v/>
          </cell>
        </row>
        <row r="176">
          <cell r="Q176" t="str">
            <v/>
          </cell>
        </row>
        <row r="177">
          <cell r="Q177" t="str">
            <v/>
          </cell>
        </row>
        <row r="178">
          <cell r="Q178" t="str">
            <v/>
          </cell>
        </row>
        <row r="179">
          <cell r="Q179" t="str">
            <v/>
          </cell>
        </row>
        <row r="180">
          <cell r="Q180" t="str">
            <v/>
          </cell>
        </row>
        <row r="181">
          <cell r="Q181" t="str">
            <v/>
          </cell>
        </row>
        <row r="182">
          <cell r="Q182" t="str">
            <v/>
          </cell>
        </row>
        <row r="183">
          <cell r="Q183" t="str">
            <v/>
          </cell>
        </row>
        <row r="184">
          <cell r="Q184" t="str">
            <v/>
          </cell>
        </row>
        <row r="185">
          <cell r="Q185" t="str">
            <v/>
          </cell>
        </row>
        <row r="186">
          <cell r="Q186" t="str">
            <v/>
          </cell>
        </row>
        <row r="187">
          <cell r="Q187" t="str">
            <v/>
          </cell>
        </row>
        <row r="188">
          <cell r="Q188" t="str">
            <v/>
          </cell>
        </row>
        <row r="189">
          <cell r="Q189" t="str">
            <v/>
          </cell>
        </row>
        <row r="190">
          <cell r="Q190" t="str">
            <v/>
          </cell>
        </row>
        <row r="191">
          <cell r="Q191" t="str">
            <v/>
          </cell>
        </row>
        <row r="192">
          <cell r="Q192" t="str">
            <v/>
          </cell>
        </row>
        <row r="193">
          <cell r="Q193" t="str">
            <v/>
          </cell>
        </row>
        <row r="194">
          <cell r="Q194" t="str">
            <v/>
          </cell>
        </row>
        <row r="195">
          <cell r="Q195" t="str">
            <v/>
          </cell>
        </row>
        <row r="196">
          <cell r="Q196" t="str">
            <v/>
          </cell>
        </row>
        <row r="197">
          <cell r="Q197" t="str">
            <v/>
          </cell>
        </row>
        <row r="198">
          <cell r="Q198" t="str">
            <v/>
          </cell>
        </row>
        <row r="199">
          <cell r="Q199" t="str">
            <v/>
          </cell>
        </row>
        <row r="200">
          <cell r="Q200" t="str">
            <v/>
          </cell>
        </row>
        <row r="201">
          <cell r="Q201" t="str">
            <v/>
          </cell>
        </row>
        <row r="202">
          <cell r="Q202" t="str">
            <v/>
          </cell>
        </row>
        <row r="203">
          <cell r="Q203" t="str">
            <v/>
          </cell>
        </row>
        <row r="204">
          <cell r="Q204" t="str">
            <v/>
          </cell>
        </row>
        <row r="205">
          <cell r="Q205" t="str">
            <v/>
          </cell>
        </row>
        <row r="206">
          <cell r="Q206" t="str">
            <v/>
          </cell>
        </row>
        <row r="207">
          <cell r="Q207" t="str">
            <v/>
          </cell>
        </row>
        <row r="208">
          <cell r="Q208" t="str">
            <v/>
          </cell>
        </row>
        <row r="209">
          <cell r="Q209" t="str">
            <v/>
          </cell>
        </row>
        <row r="210">
          <cell r="Q210" t="str">
            <v/>
          </cell>
        </row>
        <row r="211">
          <cell r="Q211" t="str">
            <v/>
          </cell>
        </row>
        <row r="212">
          <cell r="Q212" t="str">
            <v/>
          </cell>
        </row>
        <row r="213">
          <cell r="Q213" t="str">
            <v/>
          </cell>
        </row>
        <row r="214">
          <cell r="Q214" t="str">
            <v/>
          </cell>
        </row>
        <row r="215">
          <cell r="Q215" t="str">
            <v/>
          </cell>
        </row>
        <row r="216">
          <cell r="Q216" t="str">
            <v/>
          </cell>
        </row>
        <row r="217">
          <cell r="Q217" t="str">
            <v/>
          </cell>
        </row>
        <row r="218">
          <cell r="Q218" t="str">
            <v/>
          </cell>
        </row>
        <row r="219">
          <cell r="Q219" t="str">
            <v/>
          </cell>
        </row>
        <row r="220">
          <cell r="Q220" t="str">
            <v/>
          </cell>
        </row>
        <row r="221">
          <cell r="Q221" t="str">
            <v/>
          </cell>
        </row>
        <row r="222">
          <cell r="Q222" t="str">
            <v/>
          </cell>
        </row>
        <row r="223">
          <cell r="Q223" t="str">
            <v/>
          </cell>
        </row>
        <row r="224">
          <cell r="Q224" t="str">
            <v/>
          </cell>
        </row>
        <row r="225">
          <cell r="Q225" t="str">
            <v/>
          </cell>
        </row>
        <row r="226">
          <cell r="Q226" t="str">
            <v/>
          </cell>
        </row>
        <row r="227">
          <cell r="Q227" t="str">
            <v/>
          </cell>
        </row>
        <row r="228">
          <cell r="Q228" t="str">
            <v/>
          </cell>
        </row>
        <row r="229">
          <cell r="Q229" t="str">
            <v/>
          </cell>
        </row>
        <row r="230">
          <cell r="Q230" t="str">
            <v/>
          </cell>
        </row>
        <row r="231">
          <cell r="Q231" t="str">
            <v/>
          </cell>
        </row>
        <row r="232">
          <cell r="Q232" t="str">
            <v/>
          </cell>
        </row>
        <row r="233">
          <cell r="Q233" t="str">
            <v/>
          </cell>
        </row>
        <row r="234">
          <cell r="Q234" t="str">
            <v/>
          </cell>
        </row>
        <row r="235">
          <cell r="Q235" t="str">
            <v/>
          </cell>
        </row>
        <row r="236">
          <cell r="Q236" t="str">
            <v/>
          </cell>
        </row>
        <row r="237">
          <cell r="Q237" t="str">
            <v/>
          </cell>
        </row>
        <row r="238">
          <cell r="Q238" t="str">
            <v/>
          </cell>
        </row>
        <row r="239">
          <cell r="Q239" t="str">
            <v/>
          </cell>
        </row>
        <row r="240">
          <cell r="Q240" t="str">
            <v/>
          </cell>
        </row>
        <row r="241">
          <cell r="Q241" t="str">
            <v/>
          </cell>
        </row>
        <row r="242">
          <cell r="Q242" t="str">
            <v/>
          </cell>
        </row>
        <row r="243">
          <cell r="Q243" t="str">
            <v/>
          </cell>
        </row>
        <row r="244">
          <cell r="Q244" t="str">
            <v/>
          </cell>
        </row>
        <row r="245">
          <cell r="Q245" t="str">
            <v/>
          </cell>
        </row>
        <row r="246">
          <cell r="Q246" t="str">
            <v/>
          </cell>
        </row>
        <row r="247">
          <cell r="Q247" t="str">
            <v/>
          </cell>
        </row>
        <row r="248">
          <cell r="Q248" t="str">
            <v/>
          </cell>
        </row>
        <row r="249">
          <cell r="Q249" t="str">
            <v/>
          </cell>
        </row>
        <row r="250">
          <cell r="Q250" t="str">
            <v/>
          </cell>
        </row>
        <row r="251">
          <cell r="Q251" t="str">
            <v/>
          </cell>
        </row>
        <row r="252">
          <cell r="Q252" t="str">
            <v/>
          </cell>
        </row>
        <row r="253">
          <cell r="Q253" t="str">
            <v/>
          </cell>
        </row>
        <row r="254">
          <cell r="Q254" t="str">
            <v/>
          </cell>
        </row>
        <row r="255">
          <cell r="Q255" t="str">
            <v/>
          </cell>
        </row>
        <row r="256">
          <cell r="Q256" t="str">
            <v/>
          </cell>
        </row>
        <row r="257">
          <cell r="Q257" t="str">
            <v/>
          </cell>
        </row>
        <row r="258">
          <cell r="Q258" t="str">
            <v/>
          </cell>
        </row>
        <row r="259">
          <cell r="Q259" t="str">
            <v/>
          </cell>
        </row>
        <row r="260">
          <cell r="Q260" t="str">
            <v/>
          </cell>
        </row>
        <row r="261">
          <cell r="Q261" t="str">
            <v/>
          </cell>
        </row>
        <row r="262">
          <cell r="Q262" t="str">
            <v/>
          </cell>
        </row>
        <row r="263">
          <cell r="Q263" t="str">
            <v/>
          </cell>
        </row>
        <row r="264">
          <cell r="Q264" t="str">
            <v/>
          </cell>
        </row>
        <row r="265">
          <cell r="Q265" t="str">
            <v/>
          </cell>
        </row>
        <row r="266">
          <cell r="Q266" t="str">
            <v/>
          </cell>
        </row>
        <row r="267">
          <cell r="Q267" t="str">
            <v/>
          </cell>
        </row>
        <row r="268">
          <cell r="Q268" t="str">
            <v/>
          </cell>
        </row>
        <row r="269">
          <cell r="Q269" t="str">
            <v/>
          </cell>
        </row>
        <row r="270">
          <cell r="Q270" t="str">
            <v/>
          </cell>
        </row>
        <row r="271">
          <cell r="Q271" t="str">
            <v/>
          </cell>
        </row>
        <row r="272">
          <cell r="Q272" t="str">
            <v/>
          </cell>
        </row>
        <row r="273">
          <cell r="Q273" t="str">
            <v/>
          </cell>
        </row>
        <row r="274">
          <cell r="Q274" t="str">
            <v/>
          </cell>
        </row>
        <row r="275">
          <cell r="Q275" t="str">
            <v/>
          </cell>
        </row>
        <row r="276">
          <cell r="Q276" t="str">
            <v/>
          </cell>
        </row>
        <row r="277">
          <cell r="Q277" t="str">
            <v/>
          </cell>
        </row>
        <row r="278">
          <cell r="Q278" t="str">
            <v/>
          </cell>
        </row>
        <row r="279">
          <cell r="Q279" t="str">
            <v/>
          </cell>
        </row>
        <row r="280">
          <cell r="Q280" t="str">
            <v/>
          </cell>
        </row>
        <row r="281">
          <cell r="Q281" t="str">
            <v/>
          </cell>
        </row>
        <row r="282">
          <cell r="Q282" t="str">
            <v/>
          </cell>
        </row>
        <row r="283">
          <cell r="Q283" t="str">
            <v/>
          </cell>
        </row>
        <row r="284">
          <cell r="Q284" t="str">
            <v/>
          </cell>
        </row>
        <row r="285">
          <cell r="Q285" t="str">
            <v/>
          </cell>
        </row>
        <row r="286">
          <cell r="Q286" t="str">
            <v/>
          </cell>
        </row>
        <row r="287">
          <cell r="Q287" t="str">
            <v/>
          </cell>
        </row>
        <row r="288">
          <cell r="Q288" t="str">
            <v/>
          </cell>
        </row>
        <row r="289">
          <cell r="Q289" t="str">
            <v/>
          </cell>
        </row>
        <row r="290">
          <cell r="Q290" t="str">
            <v/>
          </cell>
        </row>
        <row r="291">
          <cell r="Q291" t="str">
            <v/>
          </cell>
        </row>
        <row r="292">
          <cell r="Q292" t="str">
            <v/>
          </cell>
        </row>
        <row r="293">
          <cell r="Q293" t="str">
            <v/>
          </cell>
        </row>
        <row r="294">
          <cell r="Q294" t="str">
            <v/>
          </cell>
        </row>
        <row r="295">
          <cell r="Q295" t="str">
            <v/>
          </cell>
        </row>
        <row r="296">
          <cell r="Q296" t="str">
            <v/>
          </cell>
        </row>
        <row r="297">
          <cell r="Q297" t="str">
            <v/>
          </cell>
        </row>
        <row r="298">
          <cell r="Q298" t="str">
            <v/>
          </cell>
        </row>
        <row r="299">
          <cell r="Q299" t="str">
            <v/>
          </cell>
        </row>
        <row r="300">
          <cell r="Q300" t="str">
            <v/>
          </cell>
        </row>
        <row r="301">
          <cell r="Q301" t="str">
            <v/>
          </cell>
        </row>
        <row r="302">
          <cell r="Q302" t="str">
            <v/>
          </cell>
        </row>
        <row r="303">
          <cell r="Q303" t="str">
            <v/>
          </cell>
        </row>
        <row r="304">
          <cell r="Q304" t="str">
            <v/>
          </cell>
        </row>
        <row r="305">
          <cell r="Q305" t="str">
            <v/>
          </cell>
        </row>
        <row r="306">
          <cell r="Q306" t="str">
            <v/>
          </cell>
        </row>
        <row r="307">
          <cell r="Q307" t="str">
            <v/>
          </cell>
        </row>
        <row r="308">
          <cell r="Q308" t="str">
            <v/>
          </cell>
        </row>
        <row r="309">
          <cell r="Q309" t="str">
            <v/>
          </cell>
        </row>
        <row r="310">
          <cell r="Q310" t="str">
            <v/>
          </cell>
        </row>
        <row r="311">
          <cell r="Q311" t="str">
            <v/>
          </cell>
        </row>
        <row r="312">
          <cell r="Q312" t="str">
            <v/>
          </cell>
        </row>
        <row r="313">
          <cell r="Q313" t="str">
            <v/>
          </cell>
        </row>
        <row r="314">
          <cell r="Q314" t="str">
            <v/>
          </cell>
        </row>
        <row r="315">
          <cell r="Q315" t="str">
            <v/>
          </cell>
        </row>
        <row r="316">
          <cell r="Q316" t="str">
            <v/>
          </cell>
        </row>
        <row r="317">
          <cell r="Q317" t="str">
            <v/>
          </cell>
        </row>
        <row r="318">
          <cell r="Q318" t="str">
            <v/>
          </cell>
        </row>
        <row r="319">
          <cell r="Q319" t="str">
            <v/>
          </cell>
        </row>
        <row r="320">
          <cell r="Q320" t="str">
            <v/>
          </cell>
        </row>
        <row r="321">
          <cell r="Q321" t="str">
            <v/>
          </cell>
        </row>
        <row r="322">
          <cell r="Q322" t="str">
            <v/>
          </cell>
        </row>
        <row r="323">
          <cell r="Q323" t="str">
            <v/>
          </cell>
        </row>
        <row r="324">
          <cell r="Q324" t="str">
            <v/>
          </cell>
        </row>
        <row r="325">
          <cell r="Q325" t="str">
            <v/>
          </cell>
        </row>
        <row r="326">
          <cell r="Q326" t="str">
            <v/>
          </cell>
        </row>
        <row r="327">
          <cell r="Q327" t="str">
            <v/>
          </cell>
        </row>
        <row r="328">
          <cell r="Q328" t="str">
            <v/>
          </cell>
        </row>
        <row r="329">
          <cell r="Q329" t="str">
            <v/>
          </cell>
        </row>
        <row r="330">
          <cell r="Q330" t="str">
            <v/>
          </cell>
        </row>
        <row r="331">
          <cell r="Q331" t="str">
            <v/>
          </cell>
        </row>
        <row r="332">
          <cell r="Q332" t="str">
            <v/>
          </cell>
        </row>
        <row r="333">
          <cell r="Q333" t="str">
            <v/>
          </cell>
        </row>
        <row r="334">
          <cell r="Q334" t="str">
            <v/>
          </cell>
        </row>
        <row r="335">
          <cell r="Q335" t="str">
            <v/>
          </cell>
        </row>
        <row r="336">
          <cell r="Q336" t="str">
            <v/>
          </cell>
        </row>
        <row r="337">
          <cell r="Q337" t="str">
            <v/>
          </cell>
        </row>
        <row r="338">
          <cell r="Q338" t="str">
            <v/>
          </cell>
        </row>
        <row r="339">
          <cell r="Q339" t="str">
            <v/>
          </cell>
        </row>
        <row r="340">
          <cell r="Q340" t="str">
            <v/>
          </cell>
        </row>
        <row r="341">
          <cell r="Q341" t="str">
            <v/>
          </cell>
        </row>
        <row r="342">
          <cell r="Q342" t="str">
            <v/>
          </cell>
        </row>
        <row r="343">
          <cell r="Q343" t="str">
            <v/>
          </cell>
        </row>
        <row r="344">
          <cell r="Q344" t="str">
            <v/>
          </cell>
        </row>
        <row r="345">
          <cell r="Q345" t="str">
            <v/>
          </cell>
        </row>
        <row r="346">
          <cell r="Q346" t="str">
            <v/>
          </cell>
        </row>
        <row r="347">
          <cell r="Q347" t="str">
            <v/>
          </cell>
        </row>
        <row r="348">
          <cell r="Q348" t="str">
            <v/>
          </cell>
        </row>
        <row r="349">
          <cell r="Q349" t="str">
            <v/>
          </cell>
        </row>
        <row r="350">
          <cell r="Q350" t="str">
            <v/>
          </cell>
        </row>
        <row r="351">
          <cell r="Q351" t="str">
            <v/>
          </cell>
        </row>
        <row r="352">
          <cell r="Q352" t="str">
            <v/>
          </cell>
        </row>
        <row r="353">
          <cell r="Q353" t="str">
            <v/>
          </cell>
        </row>
        <row r="354">
          <cell r="Q354" t="str">
            <v/>
          </cell>
        </row>
        <row r="355">
          <cell r="Q355" t="str">
            <v/>
          </cell>
        </row>
        <row r="356">
          <cell r="Q356" t="str">
            <v/>
          </cell>
        </row>
        <row r="357">
          <cell r="Q357" t="str">
            <v/>
          </cell>
        </row>
        <row r="358">
          <cell r="Q358" t="str">
            <v/>
          </cell>
        </row>
        <row r="359">
          <cell r="Q359" t="str">
            <v/>
          </cell>
        </row>
        <row r="360">
          <cell r="Q360" t="str">
            <v/>
          </cell>
        </row>
        <row r="361">
          <cell r="Q361" t="str">
            <v/>
          </cell>
        </row>
        <row r="362">
          <cell r="Q362" t="str">
            <v/>
          </cell>
        </row>
        <row r="363">
          <cell r="Q363" t="str">
            <v/>
          </cell>
        </row>
        <row r="364">
          <cell r="Q364" t="str">
            <v/>
          </cell>
        </row>
        <row r="365">
          <cell r="Q365" t="str">
            <v/>
          </cell>
        </row>
        <row r="366">
          <cell r="Q366" t="str">
            <v/>
          </cell>
        </row>
        <row r="367">
          <cell r="Q367" t="str">
            <v/>
          </cell>
        </row>
        <row r="368">
          <cell r="Q368" t="str">
            <v/>
          </cell>
        </row>
        <row r="369">
          <cell r="Q369" t="str">
            <v/>
          </cell>
        </row>
        <row r="370">
          <cell r="Q370" t="str">
            <v/>
          </cell>
        </row>
        <row r="371">
          <cell r="Q371" t="str">
            <v/>
          </cell>
        </row>
        <row r="372">
          <cell r="Q372" t="str">
            <v/>
          </cell>
        </row>
        <row r="373">
          <cell r="Q373" t="str">
            <v/>
          </cell>
        </row>
        <row r="374">
          <cell r="Q374" t="str">
            <v/>
          </cell>
        </row>
        <row r="375">
          <cell r="Q375" t="str">
            <v/>
          </cell>
        </row>
        <row r="376">
          <cell r="Q376" t="str">
            <v/>
          </cell>
        </row>
        <row r="377">
          <cell r="Q377" t="str">
            <v/>
          </cell>
        </row>
        <row r="378">
          <cell r="Q378" t="str">
            <v/>
          </cell>
        </row>
        <row r="379">
          <cell r="Q379" t="str">
            <v/>
          </cell>
        </row>
        <row r="380">
          <cell r="Q380" t="str">
            <v/>
          </cell>
        </row>
        <row r="381">
          <cell r="Q381" t="str">
            <v/>
          </cell>
        </row>
        <row r="382">
          <cell r="Q382" t="str">
            <v/>
          </cell>
        </row>
        <row r="383">
          <cell r="Q383" t="str">
            <v/>
          </cell>
        </row>
        <row r="384">
          <cell r="Q384" t="str">
            <v/>
          </cell>
        </row>
        <row r="385">
          <cell r="Q385" t="str">
            <v/>
          </cell>
        </row>
        <row r="386">
          <cell r="Q386" t="str">
            <v/>
          </cell>
        </row>
        <row r="387">
          <cell r="Q387" t="str">
            <v/>
          </cell>
        </row>
        <row r="388">
          <cell r="Q388" t="str">
            <v/>
          </cell>
        </row>
        <row r="389">
          <cell r="Q389" t="str">
            <v/>
          </cell>
        </row>
        <row r="390">
          <cell r="Q390" t="str">
            <v/>
          </cell>
        </row>
        <row r="391">
          <cell r="Q391" t="str">
            <v/>
          </cell>
        </row>
        <row r="392">
          <cell r="Q392" t="str">
            <v/>
          </cell>
        </row>
        <row r="393">
          <cell r="Q393" t="str">
            <v/>
          </cell>
        </row>
        <row r="394">
          <cell r="Q394" t="str">
            <v/>
          </cell>
        </row>
        <row r="395">
          <cell r="Q395" t="str">
            <v/>
          </cell>
        </row>
        <row r="396">
          <cell r="Q396" t="str">
            <v/>
          </cell>
        </row>
        <row r="397">
          <cell r="Q397" t="str">
            <v/>
          </cell>
        </row>
        <row r="398">
          <cell r="Q398" t="str">
            <v/>
          </cell>
        </row>
        <row r="399">
          <cell r="Q399" t="str">
            <v/>
          </cell>
        </row>
        <row r="400">
          <cell r="Q400" t="str">
            <v/>
          </cell>
        </row>
        <row r="401">
          <cell r="Q401" t="str">
            <v/>
          </cell>
        </row>
        <row r="402">
          <cell r="Q402" t="str">
            <v/>
          </cell>
        </row>
        <row r="403">
          <cell r="Q403" t="str">
            <v/>
          </cell>
        </row>
        <row r="404">
          <cell r="Q404" t="str">
            <v/>
          </cell>
        </row>
        <row r="405">
          <cell r="Q405" t="str">
            <v/>
          </cell>
        </row>
        <row r="406">
          <cell r="Q406" t="str">
            <v/>
          </cell>
        </row>
        <row r="407">
          <cell r="Q407" t="str">
            <v/>
          </cell>
        </row>
        <row r="408">
          <cell r="Q408" t="str">
            <v/>
          </cell>
        </row>
        <row r="409">
          <cell r="Q409" t="str">
            <v/>
          </cell>
        </row>
        <row r="410">
          <cell r="Q410" t="str">
            <v/>
          </cell>
        </row>
        <row r="411">
          <cell r="Q411" t="str">
            <v/>
          </cell>
        </row>
        <row r="412">
          <cell r="Q412" t="str">
            <v/>
          </cell>
        </row>
        <row r="413">
          <cell r="Q413" t="str">
            <v/>
          </cell>
        </row>
        <row r="414">
          <cell r="Q414" t="str">
            <v/>
          </cell>
        </row>
        <row r="415">
          <cell r="Q415" t="str">
            <v/>
          </cell>
        </row>
        <row r="416">
          <cell r="Q416" t="str">
            <v/>
          </cell>
        </row>
        <row r="417">
          <cell r="Q417" t="str">
            <v/>
          </cell>
        </row>
        <row r="418">
          <cell r="Q418" t="str">
            <v/>
          </cell>
        </row>
        <row r="419">
          <cell r="Q419" t="str">
            <v/>
          </cell>
        </row>
        <row r="420">
          <cell r="Q420" t="str">
            <v/>
          </cell>
        </row>
        <row r="421">
          <cell r="Q421" t="str">
            <v/>
          </cell>
        </row>
        <row r="422">
          <cell r="Q422" t="str">
            <v/>
          </cell>
        </row>
        <row r="423">
          <cell r="Q423" t="str">
            <v/>
          </cell>
        </row>
        <row r="424">
          <cell r="Q424" t="str">
            <v/>
          </cell>
        </row>
        <row r="425">
          <cell r="Q425" t="str">
            <v/>
          </cell>
        </row>
        <row r="426">
          <cell r="Q426" t="str">
            <v/>
          </cell>
        </row>
        <row r="427">
          <cell r="Q427" t="str">
            <v/>
          </cell>
        </row>
        <row r="428">
          <cell r="Q428" t="str">
            <v/>
          </cell>
        </row>
        <row r="429">
          <cell r="Q429" t="str">
            <v/>
          </cell>
        </row>
        <row r="430">
          <cell r="Q430" t="str">
            <v/>
          </cell>
        </row>
        <row r="431">
          <cell r="Q431" t="str">
            <v/>
          </cell>
        </row>
        <row r="432">
          <cell r="Q432" t="str">
            <v/>
          </cell>
        </row>
        <row r="433">
          <cell r="Q433" t="str">
            <v/>
          </cell>
        </row>
        <row r="434">
          <cell r="Q434" t="str">
            <v/>
          </cell>
        </row>
        <row r="435">
          <cell r="Q435" t="str">
            <v/>
          </cell>
        </row>
        <row r="436">
          <cell r="Q436" t="str">
            <v/>
          </cell>
        </row>
        <row r="437">
          <cell r="Q437" t="str">
            <v/>
          </cell>
        </row>
        <row r="438">
          <cell r="Q438" t="str">
            <v/>
          </cell>
        </row>
        <row r="439">
          <cell r="Q439" t="str">
            <v/>
          </cell>
        </row>
        <row r="440">
          <cell r="Q440" t="str">
            <v/>
          </cell>
        </row>
        <row r="441">
          <cell r="Q441" t="str">
            <v/>
          </cell>
        </row>
        <row r="442">
          <cell r="Q442" t="str">
            <v/>
          </cell>
        </row>
        <row r="443">
          <cell r="Q443" t="str">
            <v/>
          </cell>
        </row>
        <row r="444">
          <cell r="Q444" t="str">
            <v/>
          </cell>
        </row>
        <row r="445">
          <cell r="Q445" t="str">
            <v/>
          </cell>
        </row>
        <row r="446">
          <cell r="Q446" t="str">
            <v/>
          </cell>
        </row>
        <row r="447">
          <cell r="Q447" t="str">
            <v/>
          </cell>
        </row>
        <row r="448">
          <cell r="Q448" t="str">
            <v/>
          </cell>
        </row>
        <row r="449">
          <cell r="Q449" t="str">
            <v/>
          </cell>
        </row>
        <row r="450">
          <cell r="Q450" t="str">
            <v/>
          </cell>
        </row>
        <row r="451">
          <cell r="Q451" t="str">
            <v/>
          </cell>
        </row>
        <row r="452">
          <cell r="Q452" t="str">
            <v/>
          </cell>
        </row>
        <row r="453">
          <cell r="Q453" t="str">
            <v/>
          </cell>
        </row>
        <row r="454">
          <cell r="Q454" t="str">
            <v/>
          </cell>
        </row>
        <row r="455">
          <cell r="Q455" t="str">
            <v/>
          </cell>
        </row>
        <row r="456">
          <cell r="Q456" t="str">
            <v/>
          </cell>
        </row>
        <row r="457">
          <cell r="Q457" t="str">
            <v/>
          </cell>
        </row>
        <row r="458">
          <cell r="Q458" t="str">
            <v/>
          </cell>
        </row>
        <row r="459">
          <cell r="Q459" t="str">
            <v/>
          </cell>
        </row>
        <row r="460">
          <cell r="Q460" t="str">
            <v/>
          </cell>
        </row>
        <row r="461">
          <cell r="Q461" t="str">
            <v/>
          </cell>
        </row>
        <row r="462">
          <cell r="Q462" t="str">
            <v/>
          </cell>
        </row>
        <row r="463">
          <cell r="Q463" t="str">
            <v/>
          </cell>
        </row>
        <row r="464">
          <cell r="Q464" t="str">
            <v/>
          </cell>
        </row>
        <row r="465">
          <cell r="Q465" t="str">
            <v/>
          </cell>
        </row>
        <row r="466">
          <cell r="Q466" t="str">
            <v/>
          </cell>
        </row>
        <row r="467">
          <cell r="Q467" t="str">
            <v/>
          </cell>
        </row>
        <row r="468">
          <cell r="Q468" t="str">
            <v/>
          </cell>
        </row>
        <row r="469">
          <cell r="Q469" t="str">
            <v/>
          </cell>
        </row>
        <row r="470">
          <cell r="Q470" t="str">
            <v/>
          </cell>
        </row>
        <row r="471">
          <cell r="Q471" t="str">
            <v/>
          </cell>
        </row>
        <row r="472">
          <cell r="Q472" t="str">
            <v/>
          </cell>
        </row>
        <row r="473">
          <cell r="Q473" t="str">
            <v/>
          </cell>
        </row>
        <row r="474">
          <cell r="Q474" t="str">
            <v/>
          </cell>
        </row>
        <row r="475">
          <cell r="Q475" t="str">
            <v/>
          </cell>
        </row>
        <row r="476">
          <cell r="Q476" t="str">
            <v/>
          </cell>
        </row>
        <row r="477">
          <cell r="Q477" t="str">
            <v/>
          </cell>
        </row>
        <row r="478">
          <cell r="Q478" t="str">
            <v/>
          </cell>
        </row>
        <row r="479">
          <cell r="Q479" t="str">
            <v/>
          </cell>
        </row>
        <row r="480">
          <cell r="Q480" t="str">
            <v/>
          </cell>
        </row>
        <row r="481">
          <cell r="Q481" t="str">
            <v/>
          </cell>
        </row>
        <row r="482">
          <cell r="Q482" t="str">
            <v/>
          </cell>
        </row>
        <row r="483">
          <cell r="Q483" t="str">
            <v/>
          </cell>
        </row>
        <row r="484">
          <cell r="Q484" t="str">
            <v/>
          </cell>
        </row>
        <row r="485">
          <cell r="Q485" t="str">
            <v/>
          </cell>
        </row>
        <row r="486">
          <cell r="Q486" t="str">
            <v/>
          </cell>
        </row>
        <row r="487">
          <cell r="Q487" t="str">
            <v/>
          </cell>
        </row>
        <row r="488">
          <cell r="Q488" t="str">
            <v/>
          </cell>
        </row>
        <row r="489">
          <cell r="Q489" t="str">
            <v/>
          </cell>
        </row>
        <row r="490">
          <cell r="Q490" t="str">
            <v/>
          </cell>
        </row>
        <row r="491">
          <cell r="Q491" t="str">
            <v/>
          </cell>
        </row>
        <row r="492">
          <cell r="Q492" t="str">
            <v/>
          </cell>
        </row>
        <row r="493">
          <cell r="Q493" t="str">
            <v/>
          </cell>
        </row>
        <row r="494">
          <cell r="Q494" t="str">
            <v/>
          </cell>
        </row>
        <row r="495">
          <cell r="Q495" t="str">
            <v/>
          </cell>
        </row>
        <row r="496">
          <cell r="Q496" t="str">
            <v/>
          </cell>
        </row>
        <row r="497">
          <cell r="Q497" t="str">
            <v/>
          </cell>
        </row>
        <row r="498">
          <cell r="Q498" t="str">
            <v/>
          </cell>
        </row>
        <row r="499">
          <cell r="Q499" t="str">
            <v/>
          </cell>
        </row>
        <row r="500">
          <cell r="Q500" t="str">
            <v/>
          </cell>
        </row>
        <row r="501">
          <cell r="Q501" t="str">
            <v/>
          </cell>
        </row>
        <row r="502">
          <cell r="Q502" t="str">
            <v/>
          </cell>
        </row>
        <row r="503">
          <cell r="Q503" t="str">
            <v/>
          </cell>
        </row>
        <row r="504">
          <cell r="Q504" t="str">
            <v/>
          </cell>
        </row>
        <row r="505">
          <cell r="Q505" t="str">
            <v/>
          </cell>
        </row>
        <row r="506">
          <cell r="Q506" t="str">
            <v/>
          </cell>
        </row>
        <row r="507">
          <cell r="Q507" t="str">
            <v/>
          </cell>
        </row>
        <row r="508">
          <cell r="Q508" t="str">
            <v/>
          </cell>
        </row>
        <row r="509">
          <cell r="Q509" t="str">
            <v/>
          </cell>
        </row>
        <row r="510">
          <cell r="Q510" t="str">
            <v/>
          </cell>
        </row>
        <row r="511">
          <cell r="Q511" t="str">
            <v/>
          </cell>
        </row>
        <row r="512">
          <cell r="Q512" t="str">
            <v/>
          </cell>
        </row>
        <row r="513">
          <cell r="Q513" t="str">
            <v/>
          </cell>
        </row>
        <row r="514">
          <cell r="Q514" t="str">
            <v/>
          </cell>
        </row>
        <row r="515">
          <cell r="Q515" t="str">
            <v/>
          </cell>
        </row>
        <row r="516">
          <cell r="Q516" t="str">
            <v/>
          </cell>
        </row>
        <row r="517">
          <cell r="Q517" t="str">
            <v/>
          </cell>
        </row>
        <row r="518">
          <cell r="Q518" t="str">
            <v/>
          </cell>
        </row>
        <row r="519">
          <cell r="Q519" t="str">
            <v/>
          </cell>
        </row>
        <row r="520">
          <cell r="Q520" t="str">
            <v/>
          </cell>
        </row>
        <row r="521">
          <cell r="Q521" t="str">
            <v/>
          </cell>
        </row>
        <row r="522">
          <cell r="Q522" t="str">
            <v/>
          </cell>
        </row>
        <row r="523">
          <cell r="Q523" t="str">
            <v/>
          </cell>
        </row>
        <row r="524">
          <cell r="Q524" t="str">
            <v/>
          </cell>
        </row>
        <row r="525">
          <cell r="Q525" t="str">
            <v/>
          </cell>
        </row>
        <row r="526">
          <cell r="Q526" t="str">
            <v/>
          </cell>
        </row>
        <row r="527">
          <cell r="Q527" t="str">
            <v/>
          </cell>
        </row>
        <row r="528">
          <cell r="Q528" t="str">
            <v/>
          </cell>
        </row>
        <row r="529">
          <cell r="Q529" t="str">
            <v/>
          </cell>
        </row>
        <row r="530">
          <cell r="Q530" t="str">
            <v/>
          </cell>
        </row>
        <row r="531">
          <cell r="Q531" t="str">
            <v/>
          </cell>
        </row>
        <row r="532">
          <cell r="Q532" t="str">
            <v/>
          </cell>
        </row>
        <row r="533">
          <cell r="Q533" t="str">
            <v/>
          </cell>
        </row>
        <row r="534">
          <cell r="Q534" t="str">
            <v/>
          </cell>
        </row>
        <row r="535">
          <cell r="Q535" t="str">
            <v/>
          </cell>
        </row>
        <row r="536">
          <cell r="Q536" t="str">
            <v/>
          </cell>
        </row>
        <row r="537">
          <cell r="Q537" t="str">
            <v/>
          </cell>
        </row>
        <row r="538">
          <cell r="Q538" t="str">
            <v/>
          </cell>
        </row>
        <row r="539">
          <cell r="Q539" t="str">
            <v/>
          </cell>
        </row>
        <row r="540">
          <cell r="Q540" t="str">
            <v/>
          </cell>
        </row>
        <row r="541">
          <cell r="Q541" t="str">
            <v/>
          </cell>
        </row>
        <row r="542">
          <cell r="Q542" t="str">
            <v/>
          </cell>
        </row>
        <row r="543">
          <cell r="Q543" t="str">
            <v/>
          </cell>
        </row>
        <row r="544">
          <cell r="Q544" t="str">
            <v/>
          </cell>
        </row>
        <row r="545">
          <cell r="Q545" t="str">
            <v/>
          </cell>
        </row>
        <row r="546">
          <cell r="Q546" t="str">
            <v/>
          </cell>
        </row>
        <row r="547">
          <cell r="Q547" t="str">
            <v/>
          </cell>
        </row>
        <row r="548">
          <cell r="Q548" t="str">
            <v/>
          </cell>
        </row>
        <row r="549">
          <cell r="Q549" t="str">
            <v/>
          </cell>
        </row>
        <row r="550">
          <cell r="Q550" t="str">
            <v/>
          </cell>
        </row>
        <row r="551">
          <cell r="Q551" t="str">
            <v/>
          </cell>
        </row>
        <row r="552">
          <cell r="Q552" t="str">
            <v/>
          </cell>
        </row>
        <row r="553">
          <cell r="Q553" t="str">
            <v/>
          </cell>
        </row>
        <row r="554">
          <cell r="Q554" t="str">
            <v/>
          </cell>
        </row>
        <row r="555">
          <cell r="Q555" t="str">
            <v/>
          </cell>
        </row>
        <row r="556">
          <cell r="Q556" t="str">
            <v/>
          </cell>
        </row>
        <row r="557">
          <cell r="Q557" t="str">
            <v/>
          </cell>
        </row>
        <row r="558">
          <cell r="Q558" t="str">
            <v/>
          </cell>
        </row>
        <row r="559">
          <cell r="Q559" t="str">
            <v/>
          </cell>
        </row>
        <row r="560">
          <cell r="Q560" t="str">
            <v/>
          </cell>
        </row>
        <row r="561">
          <cell r="Q561" t="str">
            <v/>
          </cell>
        </row>
        <row r="562">
          <cell r="Q562" t="str">
            <v/>
          </cell>
        </row>
        <row r="563">
          <cell r="Q563" t="str">
            <v/>
          </cell>
        </row>
        <row r="564">
          <cell r="Q564" t="str">
            <v/>
          </cell>
        </row>
        <row r="565">
          <cell r="Q565" t="str">
            <v/>
          </cell>
        </row>
        <row r="566">
          <cell r="Q566" t="str">
            <v/>
          </cell>
        </row>
        <row r="567">
          <cell r="Q567" t="str">
            <v/>
          </cell>
        </row>
        <row r="568">
          <cell r="Q568" t="str">
            <v/>
          </cell>
        </row>
        <row r="569">
          <cell r="Q569" t="str">
            <v/>
          </cell>
        </row>
        <row r="570">
          <cell r="Q570" t="str">
            <v/>
          </cell>
        </row>
        <row r="571">
          <cell r="Q571" t="str">
            <v/>
          </cell>
        </row>
        <row r="572">
          <cell r="Q572" t="str">
            <v/>
          </cell>
        </row>
        <row r="573">
          <cell r="Q573" t="str">
            <v/>
          </cell>
        </row>
        <row r="574">
          <cell r="Q574" t="str">
            <v/>
          </cell>
        </row>
        <row r="575">
          <cell r="Q575" t="str">
            <v/>
          </cell>
        </row>
        <row r="576">
          <cell r="Q576" t="str">
            <v/>
          </cell>
        </row>
        <row r="577">
          <cell r="Q577" t="str">
            <v/>
          </cell>
        </row>
        <row r="578">
          <cell r="Q578" t="str">
            <v/>
          </cell>
        </row>
        <row r="579">
          <cell r="Q579" t="str">
            <v/>
          </cell>
        </row>
        <row r="580">
          <cell r="Q580" t="str">
            <v/>
          </cell>
        </row>
        <row r="581">
          <cell r="Q581" t="str">
            <v/>
          </cell>
        </row>
        <row r="582">
          <cell r="Q582" t="str">
            <v/>
          </cell>
        </row>
        <row r="583">
          <cell r="Q583" t="str">
            <v/>
          </cell>
        </row>
        <row r="584">
          <cell r="Q584" t="str">
            <v/>
          </cell>
        </row>
        <row r="585">
          <cell r="Q585" t="str">
            <v/>
          </cell>
        </row>
        <row r="586">
          <cell r="Q586" t="str">
            <v/>
          </cell>
        </row>
        <row r="587">
          <cell r="Q587" t="str">
            <v/>
          </cell>
        </row>
        <row r="588">
          <cell r="Q588" t="str">
            <v/>
          </cell>
        </row>
        <row r="589">
          <cell r="Q589" t="str">
            <v/>
          </cell>
        </row>
        <row r="590">
          <cell r="Q590" t="str">
            <v/>
          </cell>
        </row>
        <row r="591">
          <cell r="Q591" t="str">
            <v/>
          </cell>
        </row>
        <row r="592">
          <cell r="Q592" t="str">
            <v/>
          </cell>
        </row>
        <row r="593">
          <cell r="Q593" t="str">
            <v/>
          </cell>
        </row>
        <row r="594">
          <cell r="Q594" t="str">
            <v/>
          </cell>
        </row>
        <row r="595">
          <cell r="Q595" t="str">
            <v/>
          </cell>
        </row>
        <row r="596">
          <cell r="Q596" t="str">
            <v/>
          </cell>
        </row>
        <row r="597">
          <cell r="Q597" t="str">
            <v/>
          </cell>
        </row>
        <row r="598">
          <cell r="Q598" t="str">
            <v/>
          </cell>
        </row>
        <row r="599">
          <cell r="Q599" t="str">
            <v/>
          </cell>
        </row>
        <row r="600">
          <cell r="Q600" t="str">
            <v/>
          </cell>
        </row>
        <row r="601">
          <cell r="Q601" t="str">
            <v/>
          </cell>
        </row>
        <row r="602">
          <cell r="Q602" t="str">
            <v/>
          </cell>
        </row>
        <row r="603">
          <cell r="Q603" t="str">
            <v/>
          </cell>
        </row>
        <row r="604">
          <cell r="Q604" t="str">
            <v/>
          </cell>
        </row>
        <row r="605">
          <cell r="Q605" t="str">
            <v/>
          </cell>
        </row>
        <row r="606">
          <cell r="Q606" t="str">
            <v/>
          </cell>
        </row>
        <row r="607">
          <cell r="Q607" t="str">
            <v/>
          </cell>
        </row>
        <row r="608">
          <cell r="Q608" t="str">
            <v/>
          </cell>
        </row>
        <row r="609">
          <cell r="Q609" t="str">
            <v/>
          </cell>
        </row>
        <row r="610">
          <cell r="Q610" t="str">
            <v/>
          </cell>
        </row>
        <row r="611">
          <cell r="Q611" t="str">
            <v/>
          </cell>
        </row>
        <row r="612">
          <cell r="Q612" t="str">
            <v/>
          </cell>
        </row>
        <row r="613">
          <cell r="Q613" t="str">
            <v/>
          </cell>
        </row>
        <row r="614">
          <cell r="Q614" t="str">
            <v/>
          </cell>
        </row>
        <row r="615">
          <cell r="Q615" t="str">
            <v/>
          </cell>
        </row>
        <row r="616">
          <cell r="Q616" t="str">
            <v/>
          </cell>
        </row>
        <row r="617">
          <cell r="Q617" t="str">
            <v/>
          </cell>
        </row>
        <row r="618">
          <cell r="Q618" t="str">
            <v/>
          </cell>
        </row>
        <row r="619">
          <cell r="Q619" t="str">
            <v/>
          </cell>
        </row>
        <row r="620">
          <cell r="Q620" t="str">
            <v/>
          </cell>
        </row>
        <row r="621">
          <cell r="Q621" t="str">
            <v/>
          </cell>
        </row>
        <row r="622">
          <cell r="Q622" t="str">
            <v/>
          </cell>
        </row>
        <row r="623">
          <cell r="Q623" t="str">
            <v/>
          </cell>
        </row>
        <row r="624">
          <cell r="Q624" t="str">
            <v/>
          </cell>
        </row>
        <row r="625">
          <cell r="Q625" t="str">
            <v/>
          </cell>
        </row>
        <row r="626">
          <cell r="Q626" t="str">
            <v/>
          </cell>
        </row>
        <row r="627">
          <cell r="Q627" t="str">
            <v/>
          </cell>
        </row>
        <row r="628">
          <cell r="Q628" t="str">
            <v/>
          </cell>
        </row>
        <row r="629">
          <cell r="Q629" t="str">
            <v/>
          </cell>
        </row>
        <row r="630">
          <cell r="Q630" t="str">
            <v/>
          </cell>
        </row>
        <row r="631">
          <cell r="Q631" t="str">
            <v/>
          </cell>
        </row>
        <row r="632">
          <cell r="Q632" t="str">
            <v/>
          </cell>
        </row>
        <row r="633">
          <cell r="Q633" t="str">
            <v/>
          </cell>
        </row>
        <row r="634">
          <cell r="Q634" t="str">
            <v/>
          </cell>
        </row>
        <row r="635">
          <cell r="Q635" t="str">
            <v/>
          </cell>
        </row>
        <row r="636">
          <cell r="Q636" t="str">
            <v/>
          </cell>
        </row>
        <row r="637">
          <cell r="Q637" t="str">
            <v/>
          </cell>
        </row>
        <row r="638">
          <cell r="Q638" t="str">
            <v/>
          </cell>
        </row>
        <row r="639">
          <cell r="Q639" t="str">
            <v/>
          </cell>
        </row>
        <row r="640">
          <cell r="Q640" t="str">
            <v/>
          </cell>
        </row>
        <row r="641">
          <cell r="Q641" t="str">
            <v/>
          </cell>
        </row>
        <row r="642">
          <cell r="Q642" t="str">
            <v/>
          </cell>
        </row>
        <row r="643">
          <cell r="Q643" t="str">
            <v/>
          </cell>
        </row>
        <row r="644">
          <cell r="Q644" t="str">
            <v/>
          </cell>
        </row>
        <row r="645">
          <cell r="Q645" t="str">
            <v/>
          </cell>
        </row>
        <row r="646">
          <cell r="Q646" t="str">
            <v/>
          </cell>
        </row>
        <row r="647">
          <cell r="Q647" t="str">
            <v/>
          </cell>
        </row>
        <row r="648">
          <cell r="Q648" t="str">
            <v/>
          </cell>
        </row>
        <row r="649">
          <cell r="Q649" t="str">
            <v/>
          </cell>
        </row>
        <row r="650">
          <cell r="Q650" t="str">
            <v/>
          </cell>
        </row>
        <row r="651">
          <cell r="Q651" t="str">
            <v/>
          </cell>
        </row>
        <row r="652">
          <cell r="Q652" t="str">
            <v/>
          </cell>
        </row>
        <row r="653">
          <cell r="Q653" t="str">
            <v/>
          </cell>
        </row>
        <row r="654">
          <cell r="Q654" t="str">
            <v/>
          </cell>
        </row>
        <row r="655">
          <cell r="Q655" t="str">
            <v/>
          </cell>
        </row>
        <row r="656">
          <cell r="Q656" t="str">
            <v/>
          </cell>
        </row>
        <row r="657">
          <cell r="Q657" t="str">
            <v/>
          </cell>
        </row>
        <row r="658">
          <cell r="Q658" t="str">
            <v/>
          </cell>
        </row>
        <row r="659">
          <cell r="Q659" t="str">
            <v/>
          </cell>
        </row>
        <row r="660">
          <cell r="Q660" t="str">
            <v/>
          </cell>
        </row>
        <row r="661">
          <cell r="Q661" t="str">
            <v/>
          </cell>
        </row>
        <row r="662">
          <cell r="Q662" t="str">
            <v/>
          </cell>
        </row>
        <row r="663">
          <cell r="Q663" t="str">
            <v/>
          </cell>
        </row>
        <row r="664">
          <cell r="Q664" t="str">
            <v/>
          </cell>
        </row>
        <row r="665">
          <cell r="Q665" t="str">
            <v/>
          </cell>
        </row>
        <row r="666">
          <cell r="Q666" t="str">
            <v/>
          </cell>
        </row>
        <row r="667">
          <cell r="Q667" t="str">
            <v/>
          </cell>
        </row>
        <row r="668">
          <cell r="Q668" t="str">
            <v/>
          </cell>
        </row>
        <row r="669">
          <cell r="Q669" t="str">
            <v/>
          </cell>
        </row>
        <row r="670">
          <cell r="Q670" t="str">
            <v/>
          </cell>
        </row>
        <row r="671">
          <cell r="Q671" t="str">
            <v/>
          </cell>
        </row>
        <row r="672">
          <cell r="Q672" t="str">
            <v/>
          </cell>
        </row>
        <row r="673">
          <cell r="Q673" t="str">
            <v/>
          </cell>
        </row>
        <row r="674">
          <cell r="Q674" t="str">
            <v/>
          </cell>
        </row>
        <row r="675">
          <cell r="Q675" t="str">
            <v/>
          </cell>
        </row>
        <row r="676">
          <cell r="Q676" t="str">
            <v/>
          </cell>
        </row>
        <row r="677">
          <cell r="Q677" t="str">
            <v/>
          </cell>
        </row>
        <row r="678">
          <cell r="Q678" t="str">
            <v/>
          </cell>
        </row>
        <row r="679">
          <cell r="Q679" t="str">
            <v/>
          </cell>
        </row>
        <row r="680">
          <cell r="Q680" t="str">
            <v/>
          </cell>
        </row>
        <row r="681">
          <cell r="Q681" t="str">
            <v/>
          </cell>
        </row>
        <row r="682">
          <cell r="Q682" t="str">
            <v/>
          </cell>
        </row>
        <row r="683">
          <cell r="Q683" t="str">
            <v/>
          </cell>
        </row>
        <row r="684">
          <cell r="Q684" t="str">
            <v/>
          </cell>
        </row>
        <row r="685">
          <cell r="Q685" t="str">
            <v/>
          </cell>
        </row>
        <row r="686">
          <cell r="Q686" t="str">
            <v/>
          </cell>
        </row>
        <row r="687">
          <cell r="Q687" t="str">
            <v/>
          </cell>
        </row>
        <row r="688">
          <cell r="Q688" t="str">
            <v/>
          </cell>
        </row>
        <row r="689">
          <cell r="Q689" t="str">
            <v/>
          </cell>
        </row>
        <row r="690">
          <cell r="Q690" t="str">
            <v/>
          </cell>
        </row>
        <row r="691">
          <cell r="Q691" t="str">
            <v/>
          </cell>
        </row>
        <row r="692">
          <cell r="Q692" t="str">
            <v/>
          </cell>
        </row>
        <row r="693">
          <cell r="Q693" t="str">
            <v/>
          </cell>
        </row>
        <row r="694">
          <cell r="Q694" t="str">
            <v/>
          </cell>
        </row>
        <row r="695">
          <cell r="Q695" t="str">
            <v/>
          </cell>
        </row>
        <row r="696">
          <cell r="Q696" t="str">
            <v/>
          </cell>
        </row>
        <row r="697">
          <cell r="Q697" t="str">
            <v/>
          </cell>
        </row>
        <row r="698">
          <cell r="Q698" t="str">
            <v/>
          </cell>
        </row>
        <row r="699">
          <cell r="Q699" t="str">
            <v/>
          </cell>
        </row>
        <row r="700">
          <cell r="Q700" t="str">
            <v/>
          </cell>
        </row>
        <row r="701">
          <cell r="Q701" t="str">
            <v/>
          </cell>
        </row>
        <row r="702">
          <cell r="Q702" t="str">
            <v/>
          </cell>
        </row>
        <row r="703">
          <cell r="Q703" t="str">
            <v/>
          </cell>
        </row>
        <row r="704">
          <cell r="Q704" t="str">
            <v/>
          </cell>
        </row>
        <row r="705">
          <cell r="Q705" t="str">
            <v/>
          </cell>
        </row>
        <row r="706">
          <cell r="Q706" t="str">
            <v/>
          </cell>
        </row>
        <row r="707">
          <cell r="Q707" t="str">
            <v/>
          </cell>
        </row>
        <row r="708">
          <cell r="Q708" t="str">
            <v/>
          </cell>
        </row>
        <row r="709">
          <cell r="Q709" t="str">
            <v/>
          </cell>
        </row>
        <row r="710">
          <cell r="Q710" t="str">
            <v/>
          </cell>
        </row>
        <row r="711">
          <cell r="Q711" t="str">
            <v/>
          </cell>
        </row>
        <row r="712">
          <cell r="Q712" t="str">
            <v/>
          </cell>
        </row>
        <row r="713">
          <cell r="Q713" t="str">
            <v/>
          </cell>
        </row>
        <row r="714">
          <cell r="Q714" t="str">
            <v/>
          </cell>
        </row>
        <row r="715">
          <cell r="Q715" t="str">
            <v/>
          </cell>
        </row>
        <row r="716">
          <cell r="Q716" t="str">
            <v/>
          </cell>
        </row>
        <row r="717">
          <cell r="Q717" t="str">
            <v/>
          </cell>
        </row>
        <row r="718">
          <cell r="Q718" t="str">
            <v/>
          </cell>
        </row>
        <row r="719">
          <cell r="Q719" t="str">
            <v/>
          </cell>
        </row>
        <row r="720">
          <cell r="Q720" t="str">
            <v/>
          </cell>
        </row>
        <row r="721">
          <cell r="Q721" t="str">
            <v/>
          </cell>
        </row>
        <row r="722">
          <cell r="Q722" t="str">
            <v/>
          </cell>
        </row>
        <row r="723">
          <cell r="Q723" t="str">
            <v/>
          </cell>
        </row>
        <row r="724">
          <cell r="Q724" t="str">
            <v/>
          </cell>
        </row>
        <row r="725">
          <cell r="Q725" t="str">
            <v/>
          </cell>
        </row>
        <row r="726">
          <cell r="Q726" t="str">
            <v/>
          </cell>
        </row>
        <row r="727">
          <cell r="Q727" t="str">
            <v/>
          </cell>
        </row>
        <row r="728">
          <cell r="Q728" t="str">
            <v/>
          </cell>
        </row>
        <row r="729">
          <cell r="Q729" t="str">
            <v/>
          </cell>
        </row>
        <row r="730">
          <cell r="Q730" t="str">
            <v/>
          </cell>
        </row>
        <row r="731">
          <cell r="Q731" t="str">
            <v/>
          </cell>
        </row>
        <row r="732">
          <cell r="Q732" t="str">
            <v/>
          </cell>
        </row>
        <row r="733">
          <cell r="Q733" t="str">
            <v/>
          </cell>
        </row>
        <row r="734">
          <cell r="Q734" t="str">
            <v/>
          </cell>
        </row>
        <row r="735">
          <cell r="Q735" t="str">
            <v/>
          </cell>
        </row>
        <row r="736">
          <cell r="Q736" t="str">
            <v/>
          </cell>
        </row>
        <row r="737">
          <cell r="Q737" t="str">
            <v/>
          </cell>
        </row>
        <row r="738">
          <cell r="Q738" t="str">
            <v/>
          </cell>
        </row>
        <row r="739">
          <cell r="Q739" t="str">
            <v/>
          </cell>
        </row>
        <row r="740">
          <cell r="Q740" t="str">
            <v/>
          </cell>
        </row>
        <row r="741">
          <cell r="Q741" t="str">
            <v/>
          </cell>
        </row>
        <row r="742">
          <cell r="Q742" t="str">
            <v/>
          </cell>
        </row>
        <row r="743">
          <cell r="Q743" t="str">
            <v/>
          </cell>
        </row>
        <row r="744">
          <cell r="Q744" t="str">
            <v/>
          </cell>
        </row>
        <row r="745">
          <cell r="Q745" t="str">
            <v/>
          </cell>
        </row>
        <row r="746">
          <cell r="Q746" t="str">
            <v/>
          </cell>
        </row>
        <row r="747">
          <cell r="Q747" t="str">
            <v/>
          </cell>
        </row>
        <row r="748">
          <cell r="Q748" t="str">
            <v/>
          </cell>
        </row>
        <row r="749">
          <cell r="Q749" t="str">
            <v/>
          </cell>
        </row>
        <row r="750">
          <cell r="Q750" t="str">
            <v/>
          </cell>
        </row>
        <row r="751">
          <cell r="Q751" t="str">
            <v/>
          </cell>
        </row>
        <row r="752">
          <cell r="Q752" t="str">
            <v/>
          </cell>
        </row>
        <row r="753">
          <cell r="Q753" t="str">
            <v/>
          </cell>
        </row>
        <row r="754">
          <cell r="Q754" t="str">
            <v/>
          </cell>
        </row>
        <row r="755">
          <cell r="Q755" t="str">
            <v/>
          </cell>
        </row>
        <row r="756">
          <cell r="Q756" t="str">
            <v/>
          </cell>
        </row>
        <row r="757">
          <cell r="Q757" t="str">
            <v/>
          </cell>
        </row>
        <row r="758">
          <cell r="Q758" t="str">
            <v/>
          </cell>
        </row>
        <row r="759">
          <cell r="Q759" t="str">
            <v/>
          </cell>
        </row>
        <row r="760">
          <cell r="Q760" t="str">
            <v/>
          </cell>
        </row>
        <row r="761">
          <cell r="Q761" t="str">
            <v/>
          </cell>
        </row>
        <row r="762">
          <cell r="Q762" t="str">
            <v/>
          </cell>
        </row>
        <row r="763">
          <cell r="Q763" t="str">
            <v/>
          </cell>
        </row>
        <row r="764">
          <cell r="Q764" t="str">
            <v/>
          </cell>
        </row>
        <row r="765">
          <cell r="Q765" t="str">
            <v/>
          </cell>
        </row>
        <row r="766">
          <cell r="Q766" t="str">
            <v/>
          </cell>
        </row>
        <row r="767">
          <cell r="Q767" t="str">
            <v/>
          </cell>
        </row>
        <row r="768">
          <cell r="Q768" t="str">
            <v/>
          </cell>
        </row>
        <row r="769">
          <cell r="Q769" t="str">
            <v/>
          </cell>
        </row>
        <row r="770">
          <cell r="Q770" t="str">
            <v/>
          </cell>
        </row>
        <row r="771">
          <cell r="Q771" t="str">
            <v/>
          </cell>
        </row>
        <row r="772">
          <cell r="Q772" t="str">
            <v/>
          </cell>
        </row>
        <row r="773">
          <cell r="Q773" t="str">
            <v/>
          </cell>
        </row>
        <row r="774">
          <cell r="Q774" t="str">
            <v/>
          </cell>
        </row>
        <row r="775">
          <cell r="Q775" t="str">
            <v/>
          </cell>
        </row>
        <row r="776">
          <cell r="Q776" t="str">
            <v/>
          </cell>
        </row>
        <row r="777">
          <cell r="Q777" t="str">
            <v/>
          </cell>
        </row>
        <row r="778">
          <cell r="Q778" t="str">
            <v/>
          </cell>
        </row>
        <row r="779">
          <cell r="Q779" t="str">
            <v/>
          </cell>
        </row>
        <row r="780">
          <cell r="Q780" t="str">
            <v/>
          </cell>
        </row>
        <row r="781">
          <cell r="Q781" t="str">
            <v/>
          </cell>
        </row>
        <row r="782">
          <cell r="Q782" t="str">
            <v/>
          </cell>
        </row>
        <row r="783">
          <cell r="Q783" t="str">
            <v/>
          </cell>
        </row>
        <row r="784">
          <cell r="Q784" t="str">
            <v/>
          </cell>
        </row>
        <row r="785">
          <cell r="Q785" t="str">
            <v/>
          </cell>
        </row>
        <row r="786">
          <cell r="Q786" t="str">
            <v/>
          </cell>
        </row>
        <row r="787">
          <cell r="Q787" t="str">
            <v/>
          </cell>
        </row>
        <row r="788">
          <cell r="Q788" t="str">
            <v/>
          </cell>
        </row>
        <row r="789">
          <cell r="Q789" t="str">
            <v/>
          </cell>
        </row>
        <row r="790">
          <cell r="Q790" t="str">
            <v/>
          </cell>
        </row>
        <row r="791">
          <cell r="Q791" t="str">
            <v/>
          </cell>
        </row>
        <row r="792">
          <cell r="Q792" t="str">
            <v/>
          </cell>
        </row>
        <row r="793">
          <cell r="Q793" t="str">
            <v/>
          </cell>
        </row>
        <row r="794">
          <cell r="Q794" t="str">
            <v/>
          </cell>
        </row>
        <row r="795">
          <cell r="Q795" t="str">
            <v/>
          </cell>
        </row>
        <row r="796">
          <cell r="Q796" t="str">
            <v/>
          </cell>
        </row>
        <row r="797">
          <cell r="Q797" t="str">
            <v/>
          </cell>
        </row>
        <row r="798">
          <cell r="Q798" t="str">
            <v/>
          </cell>
        </row>
        <row r="799">
          <cell r="Q799" t="str">
            <v/>
          </cell>
        </row>
        <row r="800">
          <cell r="Q800" t="str">
            <v/>
          </cell>
        </row>
        <row r="801">
          <cell r="Q801" t="str">
            <v/>
          </cell>
        </row>
        <row r="802">
          <cell r="Q802" t="str">
            <v/>
          </cell>
        </row>
        <row r="803">
          <cell r="Q803" t="str">
            <v/>
          </cell>
        </row>
        <row r="804">
          <cell r="Q804" t="str">
            <v/>
          </cell>
        </row>
        <row r="805">
          <cell r="Q805" t="str">
            <v/>
          </cell>
        </row>
        <row r="806">
          <cell r="Q806" t="str">
            <v/>
          </cell>
        </row>
        <row r="807">
          <cell r="Q807" t="str">
            <v/>
          </cell>
        </row>
        <row r="808">
          <cell r="Q808" t="str">
            <v/>
          </cell>
        </row>
        <row r="809">
          <cell r="Q809" t="str">
            <v/>
          </cell>
        </row>
        <row r="810">
          <cell r="Q810" t="str">
            <v/>
          </cell>
        </row>
        <row r="811">
          <cell r="Q811" t="str">
            <v/>
          </cell>
        </row>
        <row r="812">
          <cell r="Q812" t="str">
            <v/>
          </cell>
        </row>
        <row r="813">
          <cell r="Q813" t="str">
            <v/>
          </cell>
        </row>
        <row r="814">
          <cell r="Q814" t="str">
            <v/>
          </cell>
        </row>
        <row r="815">
          <cell r="Q815" t="str">
            <v/>
          </cell>
        </row>
        <row r="816">
          <cell r="Q816" t="str">
            <v/>
          </cell>
        </row>
        <row r="817">
          <cell r="Q817" t="str">
            <v/>
          </cell>
        </row>
        <row r="818">
          <cell r="Q818" t="str">
            <v/>
          </cell>
        </row>
        <row r="819">
          <cell r="Q819" t="str">
            <v/>
          </cell>
        </row>
        <row r="820">
          <cell r="Q820" t="str">
            <v/>
          </cell>
        </row>
        <row r="821">
          <cell r="Q821" t="str">
            <v/>
          </cell>
        </row>
        <row r="822">
          <cell r="Q822" t="str">
            <v/>
          </cell>
        </row>
        <row r="823">
          <cell r="Q823" t="str">
            <v/>
          </cell>
        </row>
        <row r="824">
          <cell r="Q824" t="str">
            <v/>
          </cell>
        </row>
        <row r="825">
          <cell r="Q825" t="str">
            <v/>
          </cell>
        </row>
        <row r="826">
          <cell r="Q826" t="str">
            <v/>
          </cell>
        </row>
        <row r="827">
          <cell r="Q827" t="str">
            <v/>
          </cell>
        </row>
        <row r="828">
          <cell r="Q828" t="str">
            <v/>
          </cell>
        </row>
        <row r="829">
          <cell r="Q829" t="str">
            <v/>
          </cell>
        </row>
        <row r="830">
          <cell r="Q830" t="str">
            <v/>
          </cell>
        </row>
        <row r="831">
          <cell r="Q831" t="str">
            <v/>
          </cell>
        </row>
        <row r="832">
          <cell r="Q832" t="str">
            <v/>
          </cell>
        </row>
        <row r="833">
          <cell r="Q833" t="str">
            <v/>
          </cell>
        </row>
        <row r="834">
          <cell r="Q834" t="str">
            <v/>
          </cell>
        </row>
        <row r="835">
          <cell r="Q835" t="str">
            <v/>
          </cell>
        </row>
        <row r="836">
          <cell r="Q836" t="str">
            <v/>
          </cell>
        </row>
        <row r="837">
          <cell r="Q837" t="str">
            <v/>
          </cell>
        </row>
        <row r="838">
          <cell r="Q838" t="str">
            <v/>
          </cell>
        </row>
        <row r="839">
          <cell r="Q839" t="str">
            <v/>
          </cell>
        </row>
        <row r="840">
          <cell r="Q840" t="str">
            <v/>
          </cell>
        </row>
        <row r="841">
          <cell r="Q841" t="str">
            <v/>
          </cell>
        </row>
        <row r="842">
          <cell r="Q842" t="str">
            <v/>
          </cell>
        </row>
        <row r="843">
          <cell r="Q843" t="str">
            <v/>
          </cell>
        </row>
        <row r="844">
          <cell r="Q844" t="str">
            <v/>
          </cell>
        </row>
        <row r="845">
          <cell r="Q845" t="str">
            <v/>
          </cell>
        </row>
        <row r="846">
          <cell r="Q846" t="str">
            <v/>
          </cell>
        </row>
        <row r="847">
          <cell r="Q847" t="str">
            <v/>
          </cell>
        </row>
        <row r="848">
          <cell r="Q848" t="str">
            <v/>
          </cell>
        </row>
        <row r="849">
          <cell r="Q849" t="str">
            <v/>
          </cell>
        </row>
        <row r="850">
          <cell r="Q850" t="str">
            <v/>
          </cell>
        </row>
        <row r="851">
          <cell r="Q851" t="str">
            <v/>
          </cell>
        </row>
        <row r="852">
          <cell r="Q852" t="str">
            <v/>
          </cell>
        </row>
        <row r="853">
          <cell r="Q853" t="str">
            <v/>
          </cell>
        </row>
        <row r="854">
          <cell r="Q854" t="str">
            <v/>
          </cell>
        </row>
        <row r="855">
          <cell r="Q855" t="str">
            <v/>
          </cell>
        </row>
        <row r="856">
          <cell r="Q856" t="str">
            <v/>
          </cell>
        </row>
        <row r="857">
          <cell r="Q857" t="str">
            <v/>
          </cell>
        </row>
        <row r="858">
          <cell r="Q858" t="str">
            <v/>
          </cell>
        </row>
        <row r="859">
          <cell r="Q859" t="str">
            <v/>
          </cell>
        </row>
        <row r="860">
          <cell r="Q860" t="str">
            <v/>
          </cell>
        </row>
        <row r="861">
          <cell r="Q861" t="str">
            <v/>
          </cell>
        </row>
        <row r="862">
          <cell r="Q862" t="str">
            <v/>
          </cell>
        </row>
        <row r="863">
          <cell r="Q863" t="str">
            <v/>
          </cell>
        </row>
        <row r="864">
          <cell r="Q864" t="str">
            <v/>
          </cell>
        </row>
        <row r="865">
          <cell r="Q865" t="str">
            <v/>
          </cell>
        </row>
        <row r="866">
          <cell r="Q866" t="str">
            <v/>
          </cell>
        </row>
        <row r="867">
          <cell r="Q867" t="str">
            <v/>
          </cell>
        </row>
        <row r="868">
          <cell r="Q868" t="str">
            <v/>
          </cell>
        </row>
        <row r="869">
          <cell r="Q869" t="str">
            <v/>
          </cell>
        </row>
        <row r="870">
          <cell r="Q870" t="str">
            <v/>
          </cell>
        </row>
        <row r="871">
          <cell r="Q871" t="str">
            <v/>
          </cell>
        </row>
        <row r="872">
          <cell r="Q872" t="str">
            <v/>
          </cell>
        </row>
        <row r="873">
          <cell r="Q873" t="str">
            <v/>
          </cell>
        </row>
        <row r="874">
          <cell r="Q874" t="str">
            <v/>
          </cell>
        </row>
        <row r="875">
          <cell r="Q875" t="str">
            <v/>
          </cell>
        </row>
        <row r="876">
          <cell r="Q876" t="str">
            <v/>
          </cell>
        </row>
        <row r="877">
          <cell r="Q877" t="str">
            <v/>
          </cell>
        </row>
        <row r="878">
          <cell r="Q878" t="str">
            <v/>
          </cell>
        </row>
        <row r="879">
          <cell r="Q879" t="str">
            <v/>
          </cell>
        </row>
        <row r="880">
          <cell r="Q880" t="str">
            <v/>
          </cell>
        </row>
        <row r="881">
          <cell r="Q881" t="str">
            <v/>
          </cell>
        </row>
        <row r="882">
          <cell r="Q882" t="str">
            <v/>
          </cell>
        </row>
        <row r="883">
          <cell r="Q883" t="str">
            <v/>
          </cell>
        </row>
        <row r="884">
          <cell r="Q884" t="str">
            <v/>
          </cell>
        </row>
        <row r="885">
          <cell r="Q885" t="str">
            <v/>
          </cell>
        </row>
        <row r="886">
          <cell r="Q886" t="str">
            <v/>
          </cell>
        </row>
        <row r="887">
          <cell r="Q887" t="str">
            <v/>
          </cell>
        </row>
        <row r="888">
          <cell r="Q888" t="str">
            <v/>
          </cell>
        </row>
        <row r="889">
          <cell r="Q889" t="str">
            <v/>
          </cell>
        </row>
        <row r="890">
          <cell r="Q890" t="str">
            <v/>
          </cell>
        </row>
        <row r="891">
          <cell r="Q891" t="str">
            <v/>
          </cell>
        </row>
        <row r="892">
          <cell r="Q892" t="str">
            <v/>
          </cell>
        </row>
        <row r="893">
          <cell r="Q893" t="str">
            <v/>
          </cell>
        </row>
        <row r="894">
          <cell r="Q894" t="str">
            <v/>
          </cell>
        </row>
        <row r="895">
          <cell r="Q895" t="str">
            <v/>
          </cell>
        </row>
        <row r="896">
          <cell r="Q896" t="str">
            <v/>
          </cell>
        </row>
        <row r="897">
          <cell r="Q897" t="str">
            <v/>
          </cell>
        </row>
        <row r="898">
          <cell r="Q898" t="str">
            <v/>
          </cell>
        </row>
        <row r="899">
          <cell r="Q899" t="str">
            <v/>
          </cell>
        </row>
        <row r="900">
          <cell r="Q900" t="str">
            <v/>
          </cell>
        </row>
        <row r="901">
          <cell r="Q901" t="str">
            <v/>
          </cell>
        </row>
        <row r="902">
          <cell r="Q902" t="str">
            <v/>
          </cell>
        </row>
        <row r="903">
          <cell r="Q903" t="str">
            <v/>
          </cell>
        </row>
        <row r="904">
          <cell r="Q904" t="str">
            <v/>
          </cell>
        </row>
        <row r="905">
          <cell r="Q905" t="str">
            <v/>
          </cell>
        </row>
        <row r="906">
          <cell r="Q906" t="str">
            <v/>
          </cell>
        </row>
        <row r="907">
          <cell r="Q907" t="str">
            <v/>
          </cell>
        </row>
        <row r="908">
          <cell r="Q908" t="str">
            <v/>
          </cell>
        </row>
        <row r="909">
          <cell r="Q909" t="str">
            <v/>
          </cell>
        </row>
        <row r="910">
          <cell r="Q910" t="str">
            <v/>
          </cell>
        </row>
        <row r="911">
          <cell r="Q911" t="str">
            <v/>
          </cell>
        </row>
        <row r="912">
          <cell r="Q912" t="str">
            <v/>
          </cell>
        </row>
        <row r="913">
          <cell r="Q913" t="str">
            <v/>
          </cell>
        </row>
        <row r="914">
          <cell r="Q914" t="str">
            <v/>
          </cell>
        </row>
        <row r="915">
          <cell r="Q915" t="str">
            <v/>
          </cell>
        </row>
        <row r="916">
          <cell r="Q916" t="str">
            <v/>
          </cell>
        </row>
        <row r="917">
          <cell r="Q917" t="str">
            <v/>
          </cell>
        </row>
        <row r="918">
          <cell r="Q918" t="str">
            <v/>
          </cell>
        </row>
        <row r="919">
          <cell r="Q919" t="str">
            <v/>
          </cell>
        </row>
        <row r="920">
          <cell r="Q920" t="str">
            <v/>
          </cell>
        </row>
        <row r="921">
          <cell r="Q921" t="str">
            <v/>
          </cell>
        </row>
        <row r="922">
          <cell r="Q922" t="str">
            <v/>
          </cell>
        </row>
        <row r="923">
          <cell r="Q923" t="str">
            <v/>
          </cell>
        </row>
        <row r="924">
          <cell r="Q924" t="str">
            <v/>
          </cell>
        </row>
        <row r="925">
          <cell r="Q925" t="str">
            <v/>
          </cell>
        </row>
        <row r="926">
          <cell r="Q926" t="str">
            <v/>
          </cell>
        </row>
        <row r="927">
          <cell r="Q927" t="str">
            <v/>
          </cell>
        </row>
        <row r="928">
          <cell r="Q928" t="str">
            <v/>
          </cell>
        </row>
        <row r="929">
          <cell r="Q929" t="str">
            <v/>
          </cell>
        </row>
        <row r="930">
          <cell r="Q930" t="str">
            <v/>
          </cell>
        </row>
        <row r="931">
          <cell r="Q931" t="str">
            <v/>
          </cell>
        </row>
        <row r="932">
          <cell r="Q932" t="str">
            <v/>
          </cell>
        </row>
        <row r="933">
          <cell r="Q933" t="str">
            <v/>
          </cell>
        </row>
        <row r="934">
          <cell r="Q934" t="str">
            <v/>
          </cell>
        </row>
        <row r="935">
          <cell r="Q935" t="str">
            <v/>
          </cell>
        </row>
        <row r="936">
          <cell r="Q936" t="str">
            <v/>
          </cell>
        </row>
        <row r="937">
          <cell r="Q937" t="str">
            <v/>
          </cell>
        </row>
        <row r="938">
          <cell r="Q938" t="str">
            <v/>
          </cell>
        </row>
        <row r="939">
          <cell r="Q939" t="str">
            <v/>
          </cell>
        </row>
        <row r="940">
          <cell r="Q940" t="str">
            <v/>
          </cell>
        </row>
        <row r="941">
          <cell r="Q941" t="str">
            <v/>
          </cell>
        </row>
        <row r="942">
          <cell r="Q942" t="str">
            <v/>
          </cell>
        </row>
        <row r="943">
          <cell r="Q943" t="str">
            <v/>
          </cell>
        </row>
        <row r="944">
          <cell r="Q944" t="str">
            <v/>
          </cell>
        </row>
        <row r="945">
          <cell r="Q945" t="str">
            <v/>
          </cell>
        </row>
        <row r="946">
          <cell r="Q946" t="str">
            <v/>
          </cell>
        </row>
        <row r="947">
          <cell r="Q947" t="str">
            <v/>
          </cell>
        </row>
        <row r="948">
          <cell r="Q948" t="str">
            <v/>
          </cell>
        </row>
        <row r="949">
          <cell r="Q949" t="str">
            <v/>
          </cell>
        </row>
        <row r="950">
          <cell r="Q950" t="str">
            <v/>
          </cell>
        </row>
        <row r="951">
          <cell r="Q951" t="str">
            <v/>
          </cell>
        </row>
        <row r="952">
          <cell r="Q952" t="str">
            <v/>
          </cell>
        </row>
        <row r="953">
          <cell r="Q953" t="str">
            <v/>
          </cell>
        </row>
        <row r="954">
          <cell r="Q954" t="str">
            <v/>
          </cell>
        </row>
        <row r="955">
          <cell r="Q955" t="str">
            <v/>
          </cell>
        </row>
        <row r="956">
          <cell r="Q956" t="str">
            <v/>
          </cell>
        </row>
        <row r="957">
          <cell r="Q957" t="str">
            <v/>
          </cell>
        </row>
        <row r="958">
          <cell r="Q958" t="str">
            <v/>
          </cell>
        </row>
        <row r="959">
          <cell r="Q959" t="str">
            <v/>
          </cell>
        </row>
        <row r="960">
          <cell r="Q960" t="str">
            <v/>
          </cell>
        </row>
        <row r="961">
          <cell r="Q961" t="str">
            <v/>
          </cell>
        </row>
        <row r="962">
          <cell r="Q962" t="str">
            <v/>
          </cell>
        </row>
        <row r="963">
          <cell r="Q963" t="str">
            <v/>
          </cell>
        </row>
        <row r="964">
          <cell r="Q964" t="str">
            <v/>
          </cell>
        </row>
        <row r="965">
          <cell r="Q965" t="str">
            <v/>
          </cell>
        </row>
        <row r="966">
          <cell r="Q966" t="str">
            <v/>
          </cell>
        </row>
        <row r="967">
          <cell r="Q967" t="str">
            <v/>
          </cell>
        </row>
        <row r="968">
          <cell r="Q968" t="str">
            <v/>
          </cell>
        </row>
        <row r="969">
          <cell r="Q969" t="str">
            <v/>
          </cell>
        </row>
        <row r="970">
          <cell r="Q970" t="str">
            <v/>
          </cell>
        </row>
        <row r="971">
          <cell r="Q971" t="str">
            <v/>
          </cell>
        </row>
        <row r="972">
          <cell r="Q972" t="str">
            <v/>
          </cell>
        </row>
        <row r="973">
          <cell r="Q973" t="str">
            <v/>
          </cell>
        </row>
        <row r="974">
          <cell r="Q974" t="str">
            <v/>
          </cell>
        </row>
        <row r="975">
          <cell r="Q975" t="str">
            <v/>
          </cell>
        </row>
        <row r="976">
          <cell r="Q976" t="str">
            <v/>
          </cell>
        </row>
        <row r="977">
          <cell r="Q977" t="str">
            <v/>
          </cell>
        </row>
        <row r="978">
          <cell r="Q978" t="str">
            <v/>
          </cell>
        </row>
        <row r="979">
          <cell r="Q979" t="str">
            <v/>
          </cell>
        </row>
        <row r="980">
          <cell r="Q980" t="str">
            <v/>
          </cell>
        </row>
        <row r="981">
          <cell r="Q981" t="str">
            <v/>
          </cell>
        </row>
        <row r="982">
          <cell r="Q982" t="str">
            <v/>
          </cell>
        </row>
        <row r="983">
          <cell r="Q983" t="str">
            <v/>
          </cell>
        </row>
        <row r="984">
          <cell r="Q984" t="str">
            <v/>
          </cell>
        </row>
        <row r="985">
          <cell r="Q985" t="str">
            <v/>
          </cell>
        </row>
        <row r="986">
          <cell r="Q986" t="str">
            <v/>
          </cell>
        </row>
        <row r="987">
          <cell r="Q987" t="str">
            <v/>
          </cell>
        </row>
        <row r="988">
          <cell r="Q988" t="str">
            <v/>
          </cell>
        </row>
        <row r="989">
          <cell r="Q989" t="str">
            <v/>
          </cell>
        </row>
        <row r="990">
          <cell r="Q990" t="str">
            <v/>
          </cell>
        </row>
        <row r="991">
          <cell r="Q991" t="str">
            <v/>
          </cell>
        </row>
        <row r="992">
          <cell r="Q992" t="str">
            <v/>
          </cell>
        </row>
        <row r="993">
          <cell r="Q993" t="str">
            <v/>
          </cell>
        </row>
        <row r="994">
          <cell r="Q994" t="str">
            <v/>
          </cell>
        </row>
        <row r="995">
          <cell r="Q995" t="str">
            <v/>
          </cell>
        </row>
        <row r="996">
          <cell r="Q996" t="str">
            <v/>
          </cell>
        </row>
        <row r="997">
          <cell r="Q997" t="str">
            <v/>
          </cell>
        </row>
        <row r="998">
          <cell r="Q998" t="str">
            <v/>
          </cell>
        </row>
        <row r="999">
          <cell r="Q999" t="str">
            <v/>
          </cell>
        </row>
        <row r="1000">
          <cell r="Q1000" t="str">
            <v/>
          </cell>
        </row>
        <row r="1001">
          <cell r="Q1001" t="str">
            <v/>
          </cell>
        </row>
        <row r="1002">
          <cell r="Q1002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"/>
      <sheetName val="id"/>
      <sheetName val="teisėjai"/>
      <sheetName val="nbox"/>
      <sheetName val="Programa"/>
      <sheetName val="pr_vald"/>
      <sheetName val="60bb.99"/>
      <sheetName val="60fab"/>
      <sheetName val="60bbM"/>
      <sheetName val="60bbV"/>
      <sheetName val="60mM"/>
      <sheetName val="60mV"/>
      <sheetName val="200fab"/>
      <sheetName val="200mM"/>
      <sheetName val="200mV"/>
      <sheetName val="400mF"/>
      <sheetName val="400m"/>
      <sheetName val="400mM"/>
      <sheetName val="400mV"/>
      <sheetName val="400m(2)"/>
      <sheetName val="distance_6x8"/>
      <sheetName val="800mM"/>
      <sheetName val="800mV"/>
      <sheetName val="distance_25-12-12"/>
      <sheetName val="distance_2x23"/>
      <sheetName val="distance_1beg"/>
      <sheetName val="1500mM"/>
      <sheetName val="1500mV"/>
      <sheetName val="3000mM"/>
      <sheetName val="3000mV"/>
      <sheetName val="1500mklb"/>
      <sheetName val="2000mklb"/>
      <sheetName val="vertic"/>
      <sheetName val="aukštisM"/>
      <sheetName val="aukštisV"/>
      <sheetName val="kartisV"/>
      <sheetName val="horiz"/>
      <sheetName val="tolisV"/>
      <sheetName val="tolisM"/>
      <sheetName val="rutV"/>
      <sheetName val="rutM"/>
      <sheetName val="rut6kg"/>
      <sheetName val="trišM"/>
      <sheetName val="trišV"/>
      <sheetName val="kv"/>
      <sheetName val="rek"/>
      <sheetName val="startlist"/>
    </sheetNames>
    <sheetDataSet>
      <sheetData sheetId="0"/>
      <sheetData sheetId="1" refreshError="1"/>
      <sheetData sheetId="2"/>
      <sheetData sheetId="3" refreshError="1"/>
      <sheetData sheetId="4"/>
      <sheetData sheetId="5" refreshError="1">
        <row r="6">
          <cell r="H6" t="str">
            <v>60m bb.99 v</v>
          </cell>
          <cell r="I6">
            <v>0.70833333333333304</v>
          </cell>
          <cell r="J6">
            <v>1</v>
          </cell>
        </row>
        <row r="7">
          <cell r="H7" t="str">
            <v>tolis v</v>
          </cell>
          <cell r="I7">
            <v>0.70833333333333304</v>
          </cell>
          <cell r="J7">
            <v>1</v>
          </cell>
        </row>
        <row r="8">
          <cell r="H8" t="str">
            <v>aukštis m</v>
          </cell>
          <cell r="I8">
            <v>0.70833333333333304</v>
          </cell>
          <cell r="J8">
            <v>1</v>
          </cell>
        </row>
        <row r="9">
          <cell r="H9" t="str">
            <v>rut v</v>
          </cell>
          <cell r="I9">
            <v>0.70833333333333304</v>
          </cell>
          <cell r="J9">
            <v>1</v>
          </cell>
        </row>
        <row r="10">
          <cell r="H10" t="str">
            <v>60m m</v>
          </cell>
          <cell r="I10">
            <v>0.71874999999999967</v>
          </cell>
          <cell r="J10">
            <v>1</v>
          </cell>
        </row>
        <row r="11">
          <cell r="H11" t="str">
            <v>60m v</v>
          </cell>
          <cell r="I11">
            <v>0.7291666666666663</v>
          </cell>
          <cell r="J11">
            <v>1</v>
          </cell>
        </row>
        <row r="12">
          <cell r="H12" t="str">
            <v>1500m m</v>
          </cell>
          <cell r="I12">
            <v>0.74305555555555514</v>
          </cell>
          <cell r="J12">
            <v>1</v>
          </cell>
        </row>
        <row r="13">
          <cell r="H13" t="str">
            <v>1500m v</v>
          </cell>
          <cell r="I13">
            <v>0.74999999999999956</v>
          </cell>
          <cell r="J13">
            <v>1</v>
          </cell>
        </row>
        <row r="14">
          <cell r="H14" t="str">
            <v>tolis m</v>
          </cell>
          <cell r="I14">
            <v>0.74999999999999956</v>
          </cell>
          <cell r="J14">
            <v>1</v>
          </cell>
        </row>
        <row r="15">
          <cell r="H15" t="str">
            <v>aukštis v</v>
          </cell>
          <cell r="I15">
            <v>0.74999999999999956</v>
          </cell>
          <cell r="J15">
            <v>1</v>
          </cell>
        </row>
        <row r="16">
          <cell r="H16" t="str">
            <v>rut m</v>
          </cell>
          <cell r="I16">
            <v>0.74999999999999956</v>
          </cell>
          <cell r="J16">
            <v>1</v>
          </cell>
        </row>
        <row r="17">
          <cell r="H17" t="str">
            <v>60m m</v>
          </cell>
          <cell r="I17">
            <v>0.76041666666666619</v>
          </cell>
          <cell r="J17">
            <v>1</v>
          </cell>
        </row>
        <row r="18">
          <cell r="H18" t="str">
            <v>60m v</v>
          </cell>
          <cell r="I18">
            <v>0.7638888888888884</v>
          </cell>
          <cell r="J18">
            <v>1</v>
          </cell>
        </row>
        <row r="19">
          <cell r="H19" t="str">
            <v>400m m</v>
          </cell>
          <cell r="I19">
            <v>0.77083333333333282</v>
          </cell>
          <cell r="J19">
            <v>1</v>
          </cell>
        </row>
        <row r="20">
          <cell r="H20" t="str">
            <v>400m v</v>
          </cell>
          <cell r="I20">
            <v>0.78124999999999944</v>
          </cell>
          <cell r="J20">
            <v>1</v>
          </cell>
        </row>
        <row r="21">
          <cell r="H21" t="str">
            <v>2000m klb v</v>
          </cell>
          <cell r="I21">
            <v>0.79166666666666607</v>
          </cell>
          <cell r="J21">
            <v>1</v>
          </cell>
        </row>
        <row r="22">
          <cell r="H22" t="str">
            <v>1500m klb m</v>
          </cell>
          <cell r="I22">
            <v>0.79861111111111049</v>
          </cell>
          <cell r="J22">
            <v>1</v>
          </cell>
        </row>
        <row r="23">
          <cell r="H23" t="str">
            <v>60m bb m</v>
          </cell>
          <cell r="I23">
            <v>0.70833333333333304</v>
          </cell>
          <cell r="J23">
            <v>2</v>
          </cell>
        </row>
        <row r="24">
          <cell r="H24" t="str">
            <v>triš m</v>
          </cell>
          <cell r="I24">
            <v>0.70833333333333304</v>
          </cell>
          <cell r="J24">
            <v>2</v>
          </cell>
        </row>
        <row r="25">
          <cell r="H25" t="str">
            <v>kartis m</v>
          </cell>
          <cell r="I25">
            <v>0.70833333333333304</v>
          </cell>
          <cell r="J25">
            <v>2</v>
          </cell>
        </row>
        <row r="26">
          <cell r="H26" t="str">
            <v>kartis v</v>
          </cell>
          <cell r="I26">
            <v>0.70833333333333304</v>
          </cell>
          <cell r="J26">
            <v>2</v>
          </cell>
        </row>
        <row r="27">
          <cell r="H27" t="str">
            <v>60m bb v</v>
          </cell>
          <cell r="I27">
            <v>0.71874999999999967</v>
          </cell>
          <cell r="J27">
            <v>2</v>
          </cell>
        </row>
        <row r="28">
          <cell r="H28" t="str">
            <v>200m m</v>
          </cell>
          <cell r="I28">
            <v>0.72569444444444409</v>
          </cell>
          <cell r="J28">
            <v>2</v>
          </cell>
        </row>
        <row r="29">
          <cell r="H29" t="str">
            <v>200m v</v>
          </cell>
          <cell r="I29">
            <v>0.73611111111111072</v>
          </cell>
          <cell r="J29">
            <v>2</v>
          </cell>
        </row>
        <row r="30">
          <cell r="H30" t="str">
            <v>800m m</v>
          </cell>
          <cell r="I30">
            <v>0.74999999999999956</v>
          </cell>
          <cell r="J30">
            <v>2</v>
          </cell>
        </row>
        <row r="31">
          <cell r="H31" t="str">
            <v>triš v</v>
          </cell>
          <cell r="I31">
            <v>0.74999999999999956</v>
          </cell>
          <cell r="J31">
            <v>2</v>
          </cell>
        </row>
        <row r="32">
          <cell r="H32" t="str">
            <v>800m v</v>
          </cell>
          <cell r="I32">
            <v>0.75694444444444398</v>
          </cell>
          <cell r="J32">
            <v>2</v>
          </cell>
        </row>
        <row r="33">
          <cell r="H33" t="str">
            <v>200m m</v>
          </cell>
          <cell r="I33">
            <v>0.76736111111111061</v>
          </cell>
          <cell r="J33">
            <v>2</v>
          </cell>
        </row>
        <row r="34">
          <cell r="H34" t="str">
            <v>200m v</v>
          </cell>
          <cell r="I34">
            <v>0.77083333333333282</v>
          </cell>
          <cell r="J34">
            <v>2</v>
          </cell>
        </row>
        <row r="35">
          <cell r="H35" t="str">
            <v>3000m m</v>
          </cell>
          <cell r="I35">
            <v>0.77777777777777724</v>
          </cell>
          <cell r="J35">
            <v>2</v>
          </cell>
        </row>
        <row r="36">
          <cell r="H36" t="str">
            <v>3000m v</v>
          </cell>
          <cell r="I36">
            <v>0.78819444444444386</v>
          </cell>
          <cell r="J36">
            <v>2</v>
          </cell>
        </row>
        <row r="37">
          <cell r="H37" t="str">
            <v/>
          </cell>
          <cell r="I37">
            <v>0.78819444444444386</v>
          </cell>
          <cell r="J37">
            <v>0</v>
          </cell>
        </row>
        <row r="38">
          <cell r="H38" t="str">
            <v/>
          </cell>
          <cell r="I38">
            <v>0.78819444444444386</v>
          </cell>
          <cell r="J38">
            <v>0</v>
          </cell>
        </row>
        <row r="39">
          <cell r="H39" t="str">
            <v/>
          </cell>
          <cell r="I39">
            <v>0.78819444444444386</v>
          </cell>
          <cell r="J39">
            <v>0</v>
          </cell>
        </row>
        <row r="40">
          <cell r="H40" t="str">
            <v/>
          </cell>
          <cell r="I40">
            <v>0.78819444444444386</v>
          </cell>
          <cell r="J40">
            <v>0</v>
          </cell>
        </row>
        <row r="41">
          <cell r="H41" t="str">
            <v/>
          </cell>
          <cell r="I41">
            <v>0.78819444444444386</v>
          </cell>
          <cell r="J41">
            <v>0</v>
          </cell>
        </row>
        <row r="42">
          <cell r="H42" t="str">
            <v/>
          </cell>
          <cell r="I42">
            <v>0.78819444444444386</v>
          </cell>
          <cell r="J42">
            <v>0</v>
          </cell>
        </row>
        <row r="43">
          <cell r="H43" t="str">
            <v/>
          </cell>
          <cell r="I43">
            <v>0.78819444444444386</v>
          </cell>
          <cell r="J43">
            <v>0</v>
          </cell>
        </row>
        <row r="44">
          <cell r="H44" t="str">
            <v/>
          </cell>
          <cell r="I44">
            <v>0.78819444444444386</v>
          </cell>
          <cell r="J44">
            <v>0</v>
          </cell>
        </row>
        <row r="45">
          <cell r="H45" t="str">
            <v/>
          </cell>
          <cell r="I45">
            <v>0.78819444444444386</v>
          </cell>
          <cell r="J45">
            <v>0</v>
          </cell>
        </row>
        <row r="46">
          <cell r="H46" t="str">
            <v/>
          </cell>
          <cell r="I46">
            <v>0.78819444444444386</v>
          </cell>
          <cell r="J46">
            <v>0</v>
          </cell>
        </row>
        <row r="47">
          <cell r="H47" t="str">
            <v/>
          </cell>
          <cell r="I47">
            <v>0.78819444444444386</v>
          </cell>
          <cell r="J47">
            <v>0</v>
          </cell>
        </row>
        <row r="48">
          <cell r="H48" t="str">
            <v/>
          </cell>
          <cell r="I48">
            <v>0.78819444444444386</v>
          </cell>
          <cell r="J48">
            <v>0</v>
          </cell>
        </row>
        <row r="49">
          <cell r="H49" t="str">
            <v/>
          </cell>
          <cell r="I49">
            <v>0.78819444444444386</v>
          </cell>
          <cell r="J49">
            <v>0</v>
          </cell>
        </row>
        <row r="50">
          <cell r="H50" t="str">
            <v/>
          </cell>
          <cell r="I50">
            <v>0.78819444444444386</v>
          </cell>
          <cell r="J50">
            <v>1</v>
          </cell>
        </row>
        <row r="51">
          <cell r="H51" t="str">
            <v/>
          </cell>
          <cell r="I51">
            <v>0.78819444444444386</v>
          </cell>
          <cell r="J51">
            <v>1</v>
          </cell>
        </row>
        <row r="52">
          <cell r="H52" t="str">
            <v/>
          </cell>
          <cell r="I52">
            <v>0.78819444444444386</v>
          </cell>
          <cell r="J52">
            <v>1</v>
          </cell>
        </row>
        <row r="53">
          <cell r="H53" t="str">
            <v/>
          </cell>
          <cell r="I53">
            <v>0.78819444444444386</v>
          </cell>
          <cell r="J53">
            <v>1</v>
          </cell>
        </row>
        <row r="54">
          <cell r="H54" t="str">
            <v/>
          </cell>
          <cell r="I54">
            <v>0.78819444444444386</v>
          </cell>
          <cell r="J54">
            <v>1</v>
          </cell>
        </row>
        <row r="55">
          <cell r="H55" t="str">
            <v/>
          </cell>
          <cell r="I55">
            <v>0.78819444444444386</v>
          </cell>
          <cell r="J55">
            <v>1</v>
          </cell>
        </row>
        <row r="56">
          <cell r="H56" t="str">
            <v/>
          </cell>
          <cell r="I56">
            <v>0.78819444444444386</v>
          </cell>
          <cell r="J56">
            <v>1</v>
          </cell>
        </row>
        <row r="57">
          <cell r="H57" t="str">
            <v/>
          </cell>
          <cell r="I57">
            <v>0.78819444444444386</v>
          </cell>
          <cell r="J57">
            <v>1</v>
          </cell>
        </row>
        <row r="58">
          <cell r="H58" t="str">
            <v/>
          </cell>
          <cell r="I58">
            <v>0.78819444444444386</v>
          </cell>
          <cell r="J58">
            <v>1</v>
          </cell>
        </row>
        <row r="59">
          <cell r="H59" t="str">
            <v/>
          </cell>
          <cell r="I59">
            <v>0.78819444444444386</v>
          </cell>
          <cell r="J59">
            <v>1</v>
          </cell>
        </row>
        <row r="60">
          <cell r="H60" t="str">
            <v/>
          </cell>
          <cell r="I60">
            <v>0.78819444444444386</v>
          </cell>
          <cell r="J60">
            <v>1</v>
          </cell>
        </row>
        <row r="61">
          <cell r="H61" t="str">
            <v/>
          </cell>
          <cell r="I61">
            <v>0.78819444444444386</v>
          </cell>
          <cell r="J61">
            <v>1</v>
          </cell>
        </row>
        <row r="62">
          <cell r="H62" t="str">
            <v/>
          </cell>
          <cell r="I62">
            <v>0.78819444444444386</v>
          </cell>
          <cell r="J62">
            <v>1</v>
          </cell>
        </row>
        <row r="63">
          <cell r="H63" t="str">
            <v/>
          </cell>
          <cell r="I63">
            <v>0.78819444444444386</v>
          </cell>
          <cell r="J63">
            <v>1</v>
          </cell>
        </row>
        <row r="64">
          <cell r="H64" t="str">
            <v/>
          </cell>
          <cell r="I64">
            <v>0.78819444444444386</v>
          </cell>
          <cell r="J64">
            <v>1</v>
          </cell>
        </row>
        <row r="65">
          <cell r="H65" t="str">
            <v/>
          </cell>
          <cell r="I65">
            <v>0.78819444444444386</v>
          </cell>
          <cell r="J65">
            <v>1</v>
          </cell>
        </row>
        <row r="66">
          <cell r="H66" t="str">
            <v/>
          </cell>
          <cell r="I66">
            <v>0.78819444444444386</v>
          </cell>
          <cell r="J66">
            <v>1</v>
          </cell>
        </row>
        <row r="67">
          <cell r="H67" t="str">
            <v>3000m V</v>
          </cell>
          <cell r="I67">
            <v>0.78819444444444386</v>
          </cell>
          <cell r="J67">
            <v>1</v>
          </cell>
        </row>
        <row r="68">
          <cell r="H68" t="str">
            <v>3000m M</v>
          </cell>
          <cell r="I68">
            <v>0.78819444444444386</v>
          </cell>
          <cell r="J68">
            <v>1</v>
          </cell>
        </row>
        <row r="69">
          <cell r="H69" t="str">
            <v/>
          </cell>
          <cell r="I69">
            <v>0.78819444444444386</v>
          </cell>
          <cell r="J69">
            <v>1</v>
          </cell>
        </row>
        <row r="70">
          <cell r="H70" t="str">
            <v/>
          </cell>
          <cell r="I70">
            <v>0.78819444444444386</v>
          </cell>
          <cell r="J70">
            <v>1</v>
          </cell>
        </row>
        <row r="71">
          <cell r="H71" t="str">
            <v/>
          </cell>
          <cell r="I71">
            <v>0.78819444444444386</v>
          </cell>
          <cell r="J71">
            <v>1</v>
          </cell>
        </row>
        <row r="72">
          <cell r="H72" t="str">
            <v/>
          </cell>
          <cell r="I72">
            <v>0.78819444444444386</v>
          </cell>
          <cell r="J72">
            <v>1</v>
          </cell>
        </row>
        <row r="73">
          <cell r="H73" t="str">
            <v/>
          </cell>
          <cell r="I73">
            <v>0.78819444444444386</v>
          </cell>
          <cell r="J73">
            <v>1</v>
          </cell>
        </row>
        <row r="74">
          <cell r="H74" t="str">
            <v/>
          </cell>
          <cell r="I74">
            <v>0.78819444444444386</v>
          </cell>
          <cell r="J74">
            <v>1</v>
          </cell>
        </row>
        <row r="75">
          <cell r="H75" t="str">
            <v/>
          </cell>
          <cell r="I75">
            <v>0.78819444444444386</v>
          </cell>
          <cell r="J75">
            <v>1</v>
          </cell>
        </row>
        <row r="76">
          <cell r="H76" t="str">
            <v/>
          </cell>
          <cell r="I76">
            <v>0.78819444444444386</v>
          </cell>
          <cell r="J76">
            <v>1</v>
          </cell>
        </row>
        <row r="77">
          <cell r="H77" t="str">
            <v/>
          </cell>
          <cell r="I77">
            <v>0.78819444444444386</v>
          </cell>
          <cell r="J77">
            <v>1</v>
          </cell>
        </row>
        <row r="78">
          <cell r="H78" t="str">
            <v/>
          </cell>
          <cell r="I78">
            <v>0.78819444444444386</v>
          </cell>
          <cell r="J78">
            <v>1</v>
          </cell>
        </row>
        <row r="79">
          <cell r="H79" t="str">
            <v/>
          </cell>
          <cell r="I79">
            <v>0.78819444444444386</v>
          </cell>
          <cell r="J79">
            <v>1</v>
          </cell>
        </row>
        <row r="80">
          <cell r="H80" t="str">
            <v/>
          </cell>
          <cell r="I80">
            <v>0.78819444444444386</v>
          </cell>
          <cell r="J80">
            <v>1</v>
          </cell>
        </row>
        <row r="81">
          <cell r="H81" t="str">
            <v/>
          </cell>
          <cell r="I81">
            <v>0.78819444444444386</v>
          </cell>
          <cell r="J81">
            <v>1</v>
          </cell>
        </row>
        <row r="82">
          <cell r="H82" t="str">
            <v/>
          </cell>
          <cell r="I82">
            <v>0.78819444444444386</v>
          </cell>
          <cell r="J82">
            <v>1</v>
          </cell>
        </row>
        <row r="83">
          <cell r="H83" t="str">
            <v/>
          </cell>
          <cell r="I83">
            <v>0.78819444444444386</v>
          </cell>
          <cell r="J83">
            <v>1</v>
          </cell>
        </row>
        <row r="84">
          <cell r="H84" t="str">
            <v/>
          </cell>
          <cell r="I84">
            <v>0.78819444444444386</v>
          </cell>
          <cell r="J84">
            <v>1</v>
          </cell>
        </row>
        <row r="85">
          <cell r="H85" t="str">
            <v/>
          </cell>
          <cell r="I85">
            <v>0.78819444444444386</v>
          </cell>
          <cell r="J85">
            <v>1</v>
          </cell>
        </row>
        <row r="86">
          <cell r="H86" t="str">
            <v/>
          </cell>
          <cell r="I86">
            <v>0.78819444444444386</v>
          </cell>
          <cell r="J86">
            <v>1</v>
          </cell>
        </row>
        <row r="87">
          <cell r="H87" t="str">
            <v/>
          </cell>
          <cell r="I87">
            <v>0.78819444444444386</v>
          </cell>
          <cell r="J87">
            <v>1</v>
          </cell>
        </row>
        <row r="88">
          <cell r="H88" t="str">
            <v/>
          </cell>
          <cell r="I88">
            <v>0.78819444444444386</v>
          </cell>
          <cell r="J88">
            <v>1</v>
          </cell>
        </row>
        <row r="89">
          <cell r="H89" t="str">
            <v/>
          </cell>
          <cell r="I89">
            <v>0.78819444444444386</v>
          </cell>
          <cell r="J89">
            <v>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andos"/>
      <sheetName val="Sheet4"/>
      <sheetName val="List"/>
      <sheetName val="Dalyviai"/>
      <sheetName val="Kelmė"/>
      <sheetName val="Klaipėdos raj."/>
      <sheetName val="Kretinga"/>
      <sheetName val="Mažeikiai"/>
      <sheetName val="N.Akmenė"/>
      <sheetName val="Palanga"/>
      <sheetName val="Pagėgiai"/>
      <sheetName val="Plungė"/>
      <sheetName val="Skuodas"/>
      <sheetName val="Šilalė"/>
      <sheetName val="Šilutė"/>
      <sheetName val="Tauragė"/>
      <sheetName val="Telšiai"/>
      <sheetName val="Sheet8"/>
      <sheetName val="Sheet3"/>
      <sheetName val="Sheet9"/>
      <sheetName val="Sheet1"/>
      <sheetName val="Sheet2"/>
    </sheetNames>
    <sheetDataSet>
      <sheetData sheetId="0" refreshError="1"/>
      <sheetData sheetId="1" refreshError="1"/>
      <sheetData sheetId="2">
        <row r="2">
          <cell r="E2">
            <v>1</v>
          </cell>
          <cell r="F2" t="str">
            <v>v</v>
          </cell>
          <cell r="G2" t="str">
            <v>Vilhelmas Bušas</v>
          </cell>
          <cell r="H2">
            <v>34032</v>
          </cell>
          <cell r="I2" t="str">
            <v>Kelmė</v>
          </cell>
          <cell r="J2" t="str">
            <v>L.M.Norbutai</v>
          </cell>
        </row>
        <row r="3">
          <cell r="E3">
            <v>2</v>
          </cell>
          <cell r="F3" t="str">
            <v>m</v>
          </cell>
          <cell r="G3" t="str">
            <v>Odeta Mašidlauskaitė</v>
          </cell>
          <cell r="H3">
            <v>34032</v>
          </cell>
          <cell r="I3" t="str">
            <v>Kelmė</v>
          </cell>
          <cell r="J3" t="str">
            <v>L.M.Norbutai</v>
          </cell>
        </row>
        <row r="4">
          <cell r="E4">
            <v>3</v>
          </cell>
          <cell r="F4" t="str">
            <v>m</v>
          </cell>
          <cell r="G4" t="str">
            <v>Jurgita Gedvygaitė</v>
          </cell>
          <cell r="H4">
            <v>33773</v>
          </cell>
          <cell r="I4" t="str">
            <v>Kelmė</v>
          </cell>
          <cell r="J4" t="str">
            <v>L.M.Norbutai</v>
          </cell>
        </row>
        <row r="5">
          <cell r="E5">
            <v>4</v>
          </cell>
          <cell r="F5" t="str">
            <v>v</v>
          </cell>
          <cell r="G5" t="str">
            <v>Mindaugas Bladika</v>
          </cell>
          <cell r="H5">
            <v>33998</v>
          </cell>
          <cell r="I5" t="str">
            <v>Kelmė</v>
          </cell>
          <cell r="J5" t="str">
            <v>L.M.Norbutai</v>
          </cell>
        </row>
        <row r="6">
          <cell r="E6">
            <v>5</v>
          </cell>
          <cell r="F6" t="str">
            <v>v</v>
          </cell>
          <cell r="G6" t="str">
            <v>Armandas Budreckis</v>
          </cell>
          <cell r="H6">
            <v>33739</v>
          </cell>
          <cell r="I6" t="str">
            <v>Kelmė</v>
          </cell>
          <cell r="J6" t="str">
            <v>L.M.Norbutai</v>
          </cell>
        </row>
        <row r="7">
          <cell r="E7">
            <v>6</v>
          </cell>
          <cell r="F7" t="str">
            <v>m</v>
          </cell>
          <cell r="G7" t="str">
            <v>Erika Mockutė</v>
          </cell>
          <cell r="H7">
            <v>34473</v>
          </cell>
          <cell r="I7" t="str">
            <v>Kelmė</v>
          </cell>
          <cell r="J7" t="str">
            <v>L.M.Norbutai</v>
          </cell>
        </row>
        <row r="8">
          <cell r="E8">
            <v>7</v>
          </cell>
          <cell r="F8" t="str">
            <v>m</v>
          </cell>
          <cell r="G8" t="str">
            <v>Sandra Rudikaitė</v>
          </cell>
          <cell r="H8">
            <v>34327</v>
          </cell>
          <cell r="I8" t="str">
            <v>Kelmė</v>
          </cell>
          <cell r="J8" t="str">
            <v>L.M.Norbutai</v>
          </cell>
        </row>
        <row r="9">
          <cell r="E9">
            <v>8</v>
          </cell>
          <cell r="F9" t="str">
            <v>v</v>
          </cell>
          <cell r="G9" t="str">
            <v>Mantvydas Saikavičius</v>
          </cell>
          <cell r="H9">
            <v>33789</v>
          </cell>
          <cell r="I9" t="str">
            <v>Kelmė</v>
          </cell>
          <cell r="J9" t="str">
            <v>L.M.Norbutai</v>
          </cell>
        </row>
        <row r="10">
          <cell r="E10">
            <v>9</v>
          </cell>
          <cell r="F10" t="str">
            <v>m</v>
          </cell>
          <cell r="G10" t="str">
            <v>Indrė Gureckytė</v>
          </cell>
          <cell r="H10">
            <v>33766</v>
          </cell>
          <cell r="I10" t="str">
            <v>Kelmė</v>
          </cell>
          <cell r="J10" t="str">
            <v>L.M.Norbutai</v>
          </cell>
        </row>
        <row r="11">
          <cell r="E11">
            <v>10</v>
          </cell>
          <cell r="F11" t="str">
            <v>m</v>
          </cell>
          <cell r="G11" t="str">
            <v>Aurika Balsytė</v>
          </cell>
          <cell r="H11">
            <v>34875</v>
          </cell>
          <cell r="I11" t="str">
            <v>Kelmė</v>
          </cell>
          <cell r="J11" t="str">
            <v>L.M.Norbutai</v>
          </cell>
        </row>
        <row r="12">
          <cell r="E12">
            <v>11</v>
          </cell>
          <cell r="F12" t="str">
            <v>v</v>
          </cell>
          <cell r="G12" t="str">
            <v>Remigijus Jagminas</v>
          </cell>
          <cell r="H12">
            <v>34594</v>
          </cell>
          <cell r="I12" t="str">
            <v>Kelmė</v>
          </cell>
          <cell r="J12" t="str">
            <v>L.M.Norbutai</v>
          </cell>
          <cell r="L12" t="str">
            <v/>
          </cell>
        </row>
        <row r="13">
          <cell r="E13">
            <v>12</v>
          </cell>
          <cell r="F13" t="str">
            <v>v</v>
          </cell>
          <cell r="G13" t="str">
            <v>Tadas Gesaitis</v>
          </cell>
          <cell r="H13">
            <v>34497</v>
          </cell>
          <cell r="I13" t="str">
            <v>Kelmė</v>
          </cell>
          <cell r="J13" t="str">
            <v>L.M.Norbutai</v>
          </cell>
        </row>
        <row r="14">
          <cell r="E14">
            <v>13</v>
          </cell>
          <cell r="F14" t="str">
            <v>m</v>
          </cell>
          <cell r="G14" t="str">
            <v>Karina Baltrušaityte</v>
          </cell>
          <cell r="H14" t="str">
            <v>1996-06-04</v>
          </cell>
          <cell r="I14" t="str">
            <v>Kelmė bk</v>
          </cell>
          <cell r="J14" t="str">
            <v>L.M.Norbutai</v>
          </cell>
        </row>
        <row r="15">
          <cell r="E15">
            <v>14</v>
          </cell>
          <cell r="F15" t="str">
            <v>v</v>
          </cell>
          <cell r="G15" t="str">
            <v>Martynas Jocas</v>
          </cell>
          <cell r="H15">
            <v>35220</v>
          </cell>
          <cell r="I15" t="str">
            <v>Kelmė bk</v>
          </cell>
          <cell r="J15" t="str">
            <v>L.M.Norbutai</v>
          </cell>
        </row>
        <row r="16">
          <cell r="E16">
            <v>15</v>
          </cell>
          <cell r="F16" t="str">
            <v>v</v>
          </cell>
          <cell r="G16" t="str">
            <v>Marius Banzimiras</v>
          </cell>
          <cell r="H16">
            <v>33758</v>
          </cell>
          <cell r="I16" t="str">
            <v>Klaipėdos raj.</v>
          </cell>
          <cell r="J16" t="str">
            <v>R.Simoneit</v>
          </cell>
        </row>
        <row r="17">
          <cell r="E17">
            <v>16</v>
          </cell>
          <cell r="F17" t="str">
            <v>m</v>
          </cell>
          <cell r="G17" t="str">
            <v>Justina Bakšinskytė</v>
          </cell>
          <cell r="H17">
            <v>34685</v>
          </cell>
          <cell r="I17" t="str">
            <v>Klaipėdos raj.</v>
          </cell>
          <cell r="J17" t="str">
            <v>L.Bloškienė</v>
          </cell>
        </row>
        <row r="18">
          <cell r="E18">
            <v>17</v>
          </cell>
          <cell r="F18" t="str">
            <v>m</v>
          </cell>
          <cell r="G18" t="str">
            <v>Agnė Simoneit</v>
          </cell>
          <cell r="H18">
            <v>34314</v>
          </cell>
          <cell r="I18" t="str">
            <v>Klaipėdos raj.</v>
          </cell>
          <cell r="J18" t="str">
            <v>R.Simoneit</v>
          </cell>
        </row>
        <row r="19">
          <cell r="E19">
            <v>18</v>
          </cell>
          <cell r="F19" t="str">
            <v>v</v>
          </cell>
          <cell r="G19" t="str">
            <v>Vilius Petrikas</v>
          </cell>
          <cell r="H19">
            <v>34710</v>
          </cell>
          <cell r="I19" t="str">
            <v>Klaipėdos raj.</v>
          </cell>
          <cell r="J19" t="str">
            <v>R.Simoneit</v>
          </cell>
        </row>
        <row r="20">
          <cell r="E20">
            <v>19</v>
          </cell>
          <cell r="F20" t="str">
            <v>m</v>
          </cell>
          <cell r="G20" t="str">
            <v>Indrė Žalpytė</v>
          </cell>
          <cell r="H20">
            <v>34247</v>
          </cell>
          <cell r="I20" t="str">
            <v>Klaipėdos raj.</v>
          </cell>
          <cell r="J20" t="str">
            <v>R.Simoneit</v>
          </cell>
        </row>
        <row r="21">
          <cell r="E21">
            <v>20</v>
          </cell>
          <cell r="F21" t="str">
            <v>m</v>
          </cell>
          <cell r="G21" t="str">
            <v>Karolina Brigmanaitė</v>
          </cell>
          <cell r="H21">
            <v>34799</v>
          </cell>
          <cell r="I21" t="str">
            <v>Klaipėdos raj.</v>
          </cell>
          <cell r="J21" t="str">
            <v>R.Simoneit</v>
          </cell>
        </row>
        <row r="22">
          <cell r="E22">
            <v>21</v>
          </cell>
          <cell r="F22" t="str">
            <v>m</v>
          </cell>
          <cell r="G22" t="str">
            <v>Sandra Žalpytė</v>
          </cell>
          <cell r="H22">
            <v>33972</v>
          </cell>
          <cell r="I22" t="str">
            <v>Klaipėdos raj.</v>
          </cell>
          <cell r="J22" t="str">
            <v>R.Simoneit</v>
          </cell>
        </row>
        <row r="23">
          <cell r="E23">
            <v>22</v>
          </cell>
          <cell r="F23" t="str">
            <v>m</v>
          </cell>
          <cell r="G23" t="str">
            <v>Oksana Gelžinytė</v>
          </cell>
          <cell r="H23">
            <v>33719</v>
          </cell>
          <cell r="I23" t="str">
            <v>Klaipėdos raj.</v>
          </cell>
          <cell r="J23" t="str">
            <v>R.Simoneit</v>
          </cell>
        </row>
        <row r="24">
          <cell r="E24">
            <v>23</v>
          </cell>
          <cell r="F24" t="str">
            <v>m</v>
          </cell>
          <cell r="G24" t="str">
            <v>Ieva Šilgalytė</v>
          </cell>
          <cell r="H24">
            <v>34180</v>
          </cell>
          <cell r="I24" t="str">
            <v>Klaipėdos raj.</v>
          </cell>
          <cell r="J24" t="str">
            <v>L.Bloškienė</v>
          </cell>
        </row>
        <row r="25">
          <cell r="E25">
            <v>24</v>
          </cell>
          <cell r="F25" t="str">
            <v>v</v>
          </cell>
          <cell r="G25" t="str">
            <v>Mažvydas Andrijauskas</v>
          </cell>
          <cell r="H25">
            <v>34830</v>
          </cell>
          <cell r="I25" t="str">
            <v>Klaipėdos raj.</v>
          </cell>
          <cell r="J25" t="str">
            <v>R.Simoneit</v>
          </cell>
        </row>
        <row r="26">
          <cell r="E26">
            <v>25</v>
          </cell>
          <cell r="F26" t="str">
            <v>m</v>
          </cell>
          <cell r="G26" t="str">
            <v>Monika Riškutė</v>
          </cell>
          <cell r="H26">
            <v>33931</v>
          </cell>
          <cell r="I26" t="str">
            <v>Klaipėdos raj.</v>
          </cell>
          <cell r="J26" t="str">
            <v>R.Simoneit</v>
          </cell>
        </row>
        <row r="27">
          <cell r="E27">
            <v>26</v>
          </cell>
          <cell r="F27" t="str">
            <v>m</v>
          </cell>
          <cell r="G27" t="str">
            <v>Jurgita Jančauskytė</v>
          </cell>
          <cell r="H27">
            <v>33870</v>
          </cell>
          <cell r="I27" t="str">
            <v>Klaipėdos raj.</v>
          </cell>
          <cell r="J27" t="str">
            <v>A.Šimkevičius</v>
          </cell>
        </row>
        <row r="28">
          <cell r="E28">
            <v>27</v>
          </cell>
          <cell r="F28" t="str">
            <v>m</v>
          </cell>
          <cell r="G28" t="str">
            <v>Ineta Gilvonauskaitė</v>
          </cell>
          <cell r="H28">
            <v>34799</v>
          </cell>
          <cell r="I28" t="str">
            <v>Klaipėdos raj.</v>
          </cell>
          <cell r="J28" t="str">
            <v>B.Ruigienė</v>
          </cell>
        </row>
        <row r="29">
          <cell r="E29">
            <v>28</v>
          </cell>
          <cell r="F29" t="str">
            <v>m</v>
          </cell>
          <cell r="G29" t="str">
            <v>Ramunė Puplesytė</v>
          </cell>
          <cell r="H29">
            <v>34328</v>
          </cell>
          <cell r="I29" t="str">
            <v>Klaipėdos raj.</v>
          </cell>
          <cell r="J29" t="str">
            <v>L.Bloškienė</v>
          </cell>
        </row>
        <row r="30">
          <cell r="E30">
            <v>29</v>
          </cell>
          <cell r="F30" t="str">
            <v>m</v>
          </cell>
          <cell r="G30" t="str">
            <v>Diana Daugėlaitė</v>
          </cell>
          <cell r="H30">
            <v>34727</v>
          </cell>
          <cell r="I30" t="str">
            <v>Klaipėdos raj.</v>
          </cell>
          <cell r="J30" t="str">
            <v>L.Bloškienė</v>
          </cell>
        </row>
        <row r="31">
          <cell r="E31">
            <v>30</v>
          </cell>
          <cell r="F31" t="str">
            <v>v</v>
          </cell>
          <cell r="G31" t="str">
            <v>Julius Drąsutis</v>
          </cell>
          <cell r="H31">
            <v>34036</v>
          </cell>
          <cell r="I31" t="str">
            <v>Klaipėdos raj.</v>
          </cell>
          <cell r="J31" t="str">
            <v>A.Šimkevičius</v>
          </cell>
        </row>
        <row r="32">
          <cell r="E32">
            <v>31</v>
          </cell>
          <cell r="F32" t="str">
            <v>v</v>
          </cell>
          <cell r="G32" t="str">
            <v>Tomas Jenkus</v>
          </cell>
          <cell r="H32">
            <v>34153</v>
          </cell>
          <cell r="I32" t="str">
            <v>Klaipėdos raj.</v>
          </cell>
          <cell r="J32" t="str">
            <v>A.Šimkevičius</v>
          </cell>
        </row>
        <row r="33">
          <cell r="E33">
            <v>32</v>
          </cell>
          <cell r="F33" t="str">
            <v>v</v>
          </cell>
          <cell r="G33" t="str">
            <v>Eimantas Šilinskas</v>
          </cell>
          <cell r="H33">
            <v>34049</v>
          </cell>
          <cell r="I33" t="str">
            <v>Klaipėdos raj.</v>
          </cell>
          <cell r="J33" t="str">
            <v>A.Šimkevičius</v>
          </cell>
        </row>
        <row r="34">
          <cell r="E34">
            <v>33</v>
          </cell>
          <cell r="F34" t="str">
            <v>v</v>
          </cell>
          <cell r="G34" t="str">
            <v>Mantas Stončius</v>
          </cell>
          <cell r="H34">
            <v>33602</v>
          </cell>
          <cell r="I34" t="str">
            <v>Klaipėdos raj. bk</v>
          </cell>
          <cell r="J34" t="str">
            <v>R.Simoneit</v>
          </cell>
        </row>
        <row r="35">
          <cell r="E35">
            <v>34</v>
          </cell>
          <cell r="F35" t="str">
            <v>m</v>
          </cell>
          <cell r="G35" t="str">
            <v>Rūta Birgėlaitė</v>
          </cell>
          <cell r="H35">
            <v>33422</v>
          </cell>
          <cell r="I35" t="str">
            <v>Klaipėdos raj. bk</v>
          </cell>
          <cell r="J35" t="str">
            <v>R.Simoneit</v>
          </cell>
        </row>
        <row r="36">
          <cell r="E36">
            <v>35</v>
          </cell>
          <cell r="F36" t="str">
            <v>v</v>
          </cell>
          <cell r="G36" t="str">
            <v>Tadas Dargis</v>
          </cell>
          <cell r="H36">
            <v>34312</v>
          </cell>
          <cell r="I36" t="str">
            <v>Klaipėdos raj. ind</v>
          </cell>
          <cell r="J36" t="str">
            <v>A.Šimkevičius</v>
          </cell>
        </row>
        <row r="37">
          <cell r="E37">
            <v>36</v>
          </cell>
          <cell r="F37" t="str">
            <v>m</v>
          </cell>
          <cell r="G37" t="str">
            <v>Miglė Birgėlaitė</v>
          </cell>
          <cell r="H37">
            <v>34187</v>
          </cell>
          <cell r="I37" t="str">
            <v>Klaipėdos raj. ind</v>
          </cell>
          <cell r="J37" t="str">
            <v>R.Simoneit</v>
          </cell>
        </row>
        <row r="38">
          <cell r="E38">
            <v>37</v>
          </cell>
          <cell r="F38" t="str">
            <v>v</v>
          </cell>
          <cell r="G38" t="str">
            <v>Gintautas Rimeikis</v>
          </cell>
          <cell r="H38">
            <v>34297</v>
          </cell>
          <cell r="I38" t="str">
            <v>Klaipėdos raj. ind</v>
          </cell>
          <cell r="J38" t="str">
            <v>R.Simoneit</v>
          </cell>
        </row>
        <row r="39">
          <cell r="E39">
            <v>38</v>
          </cell>
          <cell r="F39" t="str">
            <v>v</v>
          </cell>
          <cell r="G39" t="str">
            <v>Paulius Balsys</v>
          </cell>
          <cell r="H39">
            <v>33682</v>
          </cell>
          <cell r="I39" t="str">
            <v>Kretinga</v>
          </cell>
          <cell r="J39" t="str">
            <v>J.Pelionis</v>
          </cell>
        </row>
        <row r="40">
          <cell r="E40">
            <v>39</v>
          </cell>
          <cell r="F40" t="str">
            <v>v</v>
          </cell>
          <cell r="G40" t="str">
            <v>Vilius Kuktorovas</v>
          </cell>
          <cell r="H40">
            <v>34503</v>
          </cell>
          <cell r="I40" t="str">
            <v>Kretinga</v>
          </cell>
          <cell r="J40" t="str">
            <v>J.Pelionis</v>
          </cell>
        </row>
        <row r="41">
          <cell r="E41">
            <v>40</v>
          </cell>
          <cell r="F41" t="str">
            <v>m</v>
          </cell>
          <cell r="G41" t="str">
            <v>Karolina Deleutaitė</v>
          </cell>
          <cell r="H41">
            <v>34722</v>
          </cell>
          <cell r="I41" t="str">
            <v>Kretinga</v>
          </cell>
          <cell r="J41" t="str">
            <v>J.Pelionis</v>
          </cell>
        </row>
        <row r="42">
          <cell r="E42">
            <v>41</v>
          </cell>
          <cell r="F42" t="str">
            <v>m</v>
          </cell>
          <cell r="G42" t="str">
            <v>Kristina Gailytė</v>
          </cell>
          <cell r="H42">
            <v>34434</v>
          </cell>
          <cell r="I42" t="str">
            <v>Mažeikiai</v>
          </cell>
          <cell r="J42" t="str">
            <v>J. Kriaučiūnienė</v>
          </cell>
        </row>
        <row r="43">
          <cell r="E43">
            <v>42</v>
          </cell>
          <cell r="F43" t="str">
            <v>m</v>
          </cell>
          <cell r="G43" t="str">
            <v>Rūta Balsytė</v>
          </cell>
          <cell r="H43">
            <v>34394</v>
          </cell>
          <cell r="I43" t="str">
            <v>Mažeikiai</v>
          </cell>
          <cell r="J43" t="str">
            <v>J. Kriaučiūnienė</v>
          </cell>
        </row>
        <row r="44">
          <cell r="E44">
            <v>43</v>
          </cell>
          <cell r="F44" t="str">
            <v>v</v>
          </cell>
          <cell r="G44" t="str">
            <v>Darius Indriekus</v>
          </cell>
          <cell r="H44">
            <v>33682</v>
          </cell>
          <cell r="I44" t="str">
            <v>Mažeikiai</v>
          </cell>
          <cell r="J44" t="str">
            <v>J. Kriaučiūnienė</v>
          </cell>
        </row>
        <row r="45">
          <cell r="E45">
            <v>44</v>
          </cell>
          <cell r="F45" t="str">
            <v>v</v>
          </cell>
          <cell r="G45" t="str">
            <v>Andrius Monstavičius</v>
          </cell>
          <cell r="H45">
            <v>33770</v>
          </cell>
          <cell r="I45" t="str">
            <v>Mažeikiai</v>
          </cell>
          <cell r="J45" t="str">
            <v>J. Kriaučiūnienė</v>
          </cell>
        </row>
        <row r="46">
          <cell r="E46">
            <v>45</v>
          </cell>
          <cell r="F46" t="str">
            <v>v</v>
          </cell>
          <cell r="G46" t="str">
            <v>Vilius Stonkus</v>
          </cell>
          <cell r="H46">
            <v>34905</v>
          </cell>
          <cell r="I46" t="str">
            <v>Mažeikiai</v>
          </cell>
          <cell r="J46" t="str">
            <v>J. Kriaučiūnienė</v>
          </cell>
        </row>
        <row r="47">
          <cell r="E47">
            <v>46</v>
          </cell>
          <cell r="F47" t="str">
            <v>v</v>
          </cell>
          <cell r="G47" t="str">
            <v>Karolis Gricius</v>
          </cell>
          <cell r="H47">
            <v>34967</v>
          </cell>
          <cell r="I47" t="str">
            <v>Mažeikiai</v>
          </cell>
          <cell r="J47" t="str">
            <v>J. Kriaučiūnienė</v>
          </cell>
        </row>
        <row r="48">
          <cell r="E48">
            <v>47</v>
          </cell>
          <cell r="F48" t="str">
            <v>v</v>
          </cell>
          <cell r="G48" t="str">
            <v>Titas Česnauskis</v>
          </cell>
          <cell r="H48">
            <v>35033</v>
          </cell>
          <cell r="I48" t="str">
            <v>Mažeikiai</v>
          </cell>
          <cell r="J48" t="str">
            <v>J. Kriaučiūnienė</v>
          </cell>
        </row>
        <row r="49">
          <cell r="E49">
            <v>48</v>
          </cell>
          <cell r="F49" t="str">
            <v>m</v>
          </cell>
          <cell r="G49" t="str">
            <v>Viktorija Butkutė</v>
          </cell>
          <cell r="H49">
            <v>34593</v>
          </cell>
          <cell r="I49" t="str">
            <v>Mažeikiai</v>
          </cell>
          <cell r="J49" t="str">
            <v>J. Kriaučiūnienė</v>
          </cell>
        </row>
        <row r="50">
          <cell r="E50">
            <v>49</v>
          </cell>
          <cell r="F50" t="str">
            <v>m</v>
          </cell>
          <cell r="G50" t="str">
            <v>Lina Ubavičiūtė</v>
          </cell>
          <cell r="H50">
            <v>34638</v>
          </cell>
          <cell r="I50" t="str">
            <v>Mažeikiai</v>
          </cell>
          <cell r="J50" t="str">
            <v>J. Kriaučiūnienė</v>
          </cell>
        </row>
        <row r="51">
          <cell r="E51">
            <v>50</v>
          </cell>
          <cell r="F51" t="str">
            <v>v</v>
          </cell>
          <cell r="G51" t="str">
            <v>Ernestas Jašmontas</v>
          </cell>
          <cell r="H51">
            <v>34592</v>
          </cell>
          <cell r="I51" t="str">
            <v>Mažeikiai</v>
          </cell>
          <cell r="J51" t="str">
            <v>J. Kriaučiūnienė</v>
          </cell>
        </row>
        <row r="52">
          <cell r="E52">
            <v>51</v>
          </cell>
          <cell r="F52" t="str">
            <v>v</v>
          </cell>
          <cell r="G52" t="str">
            <v>Edvinas Pukinskas</v>
          </cell>
          <cell r="H52">
            <v>33790</v>
          </cell>
          <cell r="I52" t="str">
            <v>Mažeikiai</v>
          </cell>
          <cell r="J52" t="str">
            <v>J. Kriaučiūnienė</v>
          </cell>
        </row>
        <row r="53">
          <cell r="E53">
            <v>52</v>
          </cell>
          <cell r="F53" t="str">
            <v>m</v>
          </cell>
          <cell r="G53" t="str">
            <v>Dovilė Pociūtė</v>
          </cell>
          <cell r="H53">
            <v>33874</v>
          </cell>
          <cell r="I53" t="str">
            <v>Mažeikiai</v>
          </cell>
          <cell r="J53" t="str">
            <v>J. Kriaučiūnienė</v>
          </cell>
        </row>
        <row r="54">
          <cell r="E54">
            <v>53</v>
          </cell>
          <cell r="F54" t="str">
            <v>v</v>
          </cell>
          <cell r="G54" t="str">
            <v>Marius Šileika</v>
          </cell>
          <cell r="H54" t="str">
            <v>1994.11.23</v>
          </cell>
          <cell r="I54" t="str">
            <v>Palanga</v>
          </cell>
          <cell r="J54" t="str">
            <v>I.Apanavičiūtė</v>
          </cell>
        </row>
        <row r="55">
          <cell r="E55">
            <v>54</v>
          </cell>
          <cell r="F55" t="str">
            <v>v</v>
          </cell>
          <cell r="G55" t="str">
            <v>Mindaugas Kuoja</v>
          </cell>
          <cell r="H55" t="str">
            <v>1995.03.28</v>
          </cell>
          <cell r="I55" t="str">
            <v>Palanga</v>
          </cell>
          <cell r="J55" t="str">
            <v>I.Apanavičiūtė</v>
          </cell>
        </row>
        <row r="56">
          <cell r="E56">
            <v>55</v>
          </cell>
          <cell r="F56" t="str">
            <v>v</v>
          </cell>
          <cell r="G56" t="str">
            <v>Karolis Barkauskas</v>
          </cell>
          <cell r="H56" t="str">
            <v>1995.12.28</v>
          </cell>
          <cell r="I56" t="str">
            <v>Palanga</v>
          </cell>
          <cell r="J56" t="str">
            <v>I.Apanavičiūtė</v>
          </cell>
        </row>
        <row r="57">
          <cell r="E57">
            <v>56</v>
          </cell>
          <cell r="F57" t="str">
            <v>v</v>
          </cell>
          <cell r="G57" t="str">
            <v>Mantas Petkus</v>
          </cell>
          <cell r="H57">
            <v>33928</v>
          </cell>
          <cell r="I57" t="str">
            <v>Palanga</v>
          </cell>
          <cell r="J57" t="str">
            <v>I.Apanavičiūtė</v>
          </cell>
        </row>
        <row r="58">
          <cell r="E58">
            <v>57</v>
          </cell>
          <cell r="F58" t="str">
            <v>v</v>
          </cell>
          <cell r="G58" t="str">
            <v>Marijana Jarmolič</v>
          </cell>
          <cell r="H58">
            <v>33730</v>
          </cell>
          <cell r="I58" t="str">
            <v>Palanga</v>
          </cell>
          <cell r="J58" t="str">
            <v>I.Apanavičiūtė</v>
          </cell>
        </row>
        <row r="59">
          <cell r="E59">
            <v>58</v>
          </cell>
          <cell r="F59" t="str">
            <v>m</v>
          </cell>
          <cell r="G59" t="str">
            <v>Reda Anužytė</v>
          </cell>
          <cell r="H59">
            <v>33880</v>
          </cell>
          <cell r="I59" t="str">
            <v>Palanga</v>
          </cell>
          <cell r="J59" t="str">
            <v>I.Apanavičiūtė</v>
          </cell>
        </row>
        <row r="60">
          <cell r="E60">
            <v>59</v>
          </cell>
          <cell r="F60" t="str">
            <v>m</v>
          </cell>
          <cell r="G60" t="str">
            <v>Gabrielė Adinavičiūtė</v>
          </cell>
          <cell r="H60">
            <v>33803</v>
          </cell>
          <cell r="I60" t="str">
            <v>Palanga</v>
          </cell>
          <cell r="J60" t="str">
            <v>I.Apanavičiūtė</v>
          </cell>
        </row>
        <row r="61">
          <cell r="E61">
            <v>60</v>
          </cell>
          <cell r="F61" t="str">
            <v>m</v>
          </cell>
          <cell r="G61" t="str">
            <v>Marija Laurinavičiūtė</v>
          </cell>
          <cell r="H61">
            <v>33794</v>
          </cell>
          <cell r="I61" t="str">
            <v>Palanga</v>
          </cell>
          <cell r="J61" t="str">
            <v>I.Apanavičiūtė</v>
          </cell>
        </row>
        <row r="62">
          <cell r="E62">
            <v>61</v>
          </cell>
          <cell r="F62" t="str">
            <v>v</v>
          </cell>
          <cell r="G62" t="str">
            <v>Paulius Baltrušis</v>
          </cell>
          <cell r="H62" t="str">
            <v>1993.04.20</v>
          </cell>
          <cell r="I62" t="str">
            <v>Palanga</v>
          </cell>
          <cell r="J62" t="str">
            <v>I.Apanavičiūtė</v>
          </cell>
        </row>
        <row r="63">
          <cell r="E63">
            <v>62</v>
          </cell>
          <cell r="F63" t="str">
            <v>v</v>
          </cell>
          <cell r="G63" t="str">
            <v>Naglis Piatkovskis</v>
          </cell>
          <cell r="H63">
            <v>33803</v>
          </cell>
          <cell r="I63" t="str">
            <v>Palanga</v>
          </cell>
          <cell r="J63" t="str">
            <v>S.Kašinskas</v>
          </cell>
        </row>
        <row r="64">
          <cell r="E64">
            <v>63</v>
          </cell>
          <cell r="F64" t="str">
            <v>v</v>
          </cell>
          <cell r="G64" t="str">
            <v>Justinas Šatkauskas</v>
          </cell>
          <cell r="H64" t="str">
            <v>1993.01.27</v>
          </cell>
          <cell r="I64" t="str">
            <v>Palanga</v>
          </cell>
          <cell r="J64" t="str">
            <v>S.Kašinskas</v>
          </cell>
        </row>
        <row r="65">
          <cell r="E65">
            <v>64</v>
          </cell>
          <cell r="F65" t="str">
            <v>m</v>
          </cell>
          <cell r="G65" t="str">
            <v>Oksana Liekytė</v>
          </cell>
          <cell r="H65" t="str">
            <v>1994-03-09</v>
          </cell>
          <cell r="I65" t="str">
            <v>Papėgiai</v>
          </cell>
          <cell r="J65" t="str">
            <v>A.Jankantienė</v>
          </cell>
        </row>
        <row r="66">
          <cell r="E66">
            <v>65</v>
          </cell>
          <cell r="F66" t="str">
            <v>v</v>
          </cell>
          <cell r="G66" t="str">
            <v>Deividas  Stanišauskas</v>
          </cell>
          <cell r="H66" t="str">
            <v>1994-11-19</v>
          </cell>
          <cell r="I66" t="str">
            <v>Papėgiai</v>
          </cell>
          <cell r="J66" t="str">
            <v>A.Jankantienė</v>
          </cell>
        </row>
        <row r="67">
          <cell r="E67">
            <v>66</v>
          </cell>
          <cell r="F67" t="str">
            <v>v</v>
          </cell>
          <cell r="G67" t="str">
            <v>Dainius Viršilas</v>
          </cell>
          <cell r="H67" t="str">
            <v>1994-04-21</v>
          </cell>
          <cell r="I67" t="str">
            <v>Papėgiai</v>
          </cell>
          <cell r="J67" t="str">
            <v>E Kriaučiūnas</v>
          </cell>
        </row>
        <row r="68">
          <cell r="E68">
            <v>67</v>
          </cell>
          <cell r="F68" t="str">
            <v>v</v>
          </cell>
          <cell r="G68" t="str">
            <v>Gediminas Mockus</v>
          </cell>
          <cell r="H68" t="str">
            <v>1995-04-22</v>
          </cell>
          <cell r="I68" t="str">
            <v>Papėgiai</v>
          </cell>
          <cell r="J68" t="str">
            <v>A.Musvydas</v>
          </cell>
        </row>
        <row r="69">
          <cell r="E69">
            <v>68</v>
          </cell>
          <cell r="F69" t="str">
            <v>v</v>
          </cell>
          <cell r="G69" t="str">
            <v>Julius Bauža</v>
          </cell>
          <cell r="H69" t="str">
            <v>1994-01-09</v>
          </cell>
          <cell r="I69" t="str">
            <v>Papėgiai</v>
          </cell>
          <cell r="J69" t="str">
            <v>A.Musvydas</v>
          </cell>
        </row>
        <row r="70">
          <cell r="E70">
            <v>69</v>
          </cell>
          <cell r="F70" t="str">
            <v>v</v>
          </cell>
          <cell r="G70" t="str">
            <v>Vitalijus Gečas</v>
          </cell>
          <cell r="H70" t="str">
            <v>1994-06-02</v>
          </cell>
          <cell r="I70" t="str">
            <v>Papėgiai</v>
          </cell>
          <cell r="J70" t="str">
            <v>A.Musvydas</v>
          </cell>
        </row>
        <row r="71">
          <cell r="E71">
            <v>70</v>
          </cell>
          <cell r="F71" t="str">
            <v>m</v>
          </cell>
          <cell r="G71" t="str">
            <v>Viktorija Montrimaitė</v>
          </cell>
          <cell r="H71" t="str">
            <v>1995-06-23</v>
          </cell>
          <cell r="I71" t="str">
            <v>Papėgiai</v>
          </cell>
          <cell r="J71" t="str">
            <v>A.Musvydas</v>
          </cell>
        </row>
        <row r="72">
          <cell r="E72">
            <v>71</v>
          </cell>
          <cell r="F72" t="str">
            <v>v</v>
          </cell>
          <cell r="G72" t="str">
            <v>Rokas Liolaitis</v>
          </cell>
          <cell r="H72" t="str">
            <v>1995-07-19</v>
          </cell>
          <cell r="I72" t="str">
            <v>Papėgiai</v>
          </cell>
          <cell r="J72" t="str">
            <v>S.Musvydienė</v>
          </cell>
        </row>
        <row r="73">
          <cell r="E73">
            <v>72</v>
          </cell>
          <cell r="F73" t="str">
            <v>m</v>
          </cell>
          <cell r="G73" t="str">
            <v>Agnė Miščiokaitytė</v>
          </cell>
          <cell r="H73" t="str">
            <v>1995-01-15</v>
          </cell>
          <cell r="I73" t="str">
            <v>Papėgiai</v>
          </cell>
          <cell r="J73" t="str">
            <v>S.Musvydienė</v>
          </cell>
        </row>
        <row r="74">
          <cell r="E74">
            <v>73</v>
          </cell>
          <cell r="F74" t="str">
            <v>m</v>
          </cell>
          <cell r="G74" t="str">
            <v>Violeta Lisina</v>
          </cell>
          <cell r="H74" t="str">
            <v>1994-07-25</v>
          </cell>
          <cell r="I74" t="str">
            <v>Papėgiai</v>
          </cell>
          <cell r="J74" t="str">
            <v>S.Musvydienė</v>
          </cell>
        </row>
        <row r="75">
          <cell r="E75">
            <v>74</v>
          </cell>
          <cell r="F75" t="str">
            <v>m</v>
          </cell>
          <cell r="G75" t="str">
            <v>Dovilė Mockutė</v>
          </cell>
          <cell r="H75" t="str">
            <v>1994-10-05</v>
          </cell>
          <cell r="I75" t="str">
            <v>Papėgiai</v>
          </cell>
          <cell r="J75" t="str">
            <v>S.Musvydienė</v>
          </cell>
        </row>
        <row r="76">
          <cell r="E76">
            <v>75</v>
          </cell>
          <cell r="F76" t="str">
            <v>m</v>
          </cell>
          <cell r="G76" t="str">
            <v>Greta Banytė</v>
          </cell>
          <cell r="H76" t="str">
            <v>1996-02-13</v>
          </cell>
          <cell r="I76" t="str">
            <v>Papėgiai bk</v>
          </cell>
          <cell r="J76" t="str">
            <v>S.Musvydienė</v>
          </cell>
        </row>
        <row r="77">
          <cell r="E77">
            <v>76</v>
          </cell>
          <cell r="F77" t="str">
            <v>m</v>
          </cell>
          <cell r="G77" t="str">
            <v>Erika Petrikauskaitė</v>
          </cell>
          <cell r="H77" t="str">
            <v>1996-10-01</v>
          </cell>
          <cell r="I77" t="str">
            <v>Papėgiai bk</v>
          </cell>
          <cell r="J77" t="str">
            <v>S.Musvydienė</v>
          </cell>
        </row>
        <row r="78">
          <cell r="E78">
            <v>77</v>
          </cell>
          <cell r="F78" t="str">
            <v>v</v>
          </cell>
          <cell r="G78" t="str">
            <v>Matas Galdikas</v>
          </cell>
          <cell r="H78">
            <v>33655</v>
          </cell>
          <cell r="I78" t="str">
            <v>Plungė</v>
          </cell>
          <cell r="J78" t="str">
            <v>R.Šilenskienė, E.Jurgutis</v>
          </cell>
          <cell r="K78" t="str">
            <v>7,31</v>
          </cell>
        </row>
        <row r="79">
          <cell r="E79">
            <v>78</v>
          </cell>
          <cell r="F79" t="str">
            <v>v</v>
          </cell>
          <cell r="G79" t="str">
            <v>Tomas Eismontas</v>
          </cell>
          <cell r="H79">
            <v>34541</v>
          </cell>
          <cell r="I79" t="str">
            <v>Plungė</v>
          </cell>
          <cell r="J79" t="str">
            <v>R.Šilenskienė, E.Jurgutis</v>
          </cell>
          <cell r="K79" t="str">
            <v>7,82</v>
          </cell>
          <cell r="L79" t="str">
            <v>5,66</v>
          </cell>
        </row>
        <row r="80">
          <cell r="E80">
            <v>79</v>
          </cell>
          <cell r="F80" t="str">
            <v>m</v>
          </cell>
          <cell r="G80" t="str">
            <v>Greta  Jonušaitė</v>
          </cell>
          <cell r="H80">
            <v>35400</v>
          </cell>
          <cell r="I80" t="str">
            <v>Plungė bk</v>
          </cell>
          <cell r="J80" t="str">
            <v>R.Šilenskienė, E.Jurgutis</v>
          </cell>
          <cell r="K80" t="str">
            <v>8,72</v>
          </cell>
          <cell r="L80" t="str">
            <v>4,66</v>
          </cell>
        </row>
        <row r="81">
          <cell r="E81">
            <v>80</v>
          </cell>
          <cell r="F81" t="str">
            <v>v</v>
          </cell>
          <cell r="G81" t="str">
            <v>Mantas Gusčius</v>
          </cell>
          <cell r="H81">
            <v>34039</v>
          </cell>
          <cell r="I81" t="str">
            <v>Plungė</v>
          </cell>
          <cell r="J81" t="str">
            <v>R.Šilenskienė, E.Jurgutis</v>
          </cell>
          <cell r="K81" t="str">
            <v>7,84</v>
          </cell>
          <cell r="L81" t="str">
            <v>41,16</v>
          </cell>
        </row>
        <row r="82">
          <cell r="E82">
            <v>81</v>
          </cell>
          <cell r="F82" t="str">
            <v>m</v>
          </cell>
          <cell r="G82" t="str">
            <v>Rosita Bogužaitė</v>
          </cell>
          <cell r="H82">
            <v>34807</v>
          </cell>
          <cell r="I82" t="str">
            <v>Plungė</v>
          </cell>
          <cell r="J82" t="str">
            <v>R.Šilenskienė, E.Jurgutis</v>
          </cell>
          <cell r="K82" t="str">
            <v>9,14</v>
          </cell>
        </row>
        <row r="83">
          <cell r="E83">
            <v>82</v>
          </cell>
          <cell r="F83" t="str">
            <v>v</v>
          </cell>
          <cell r="G83" t="str">
            <v>Gitis Selenis</v>
          </cell>
          <cell r="H83">
            <v>34927</v>
          </cell>
          <cell r="I83" t="str">
            <v>Plungė</v>
          </cell>
          <cell r="J83" t="str">
            <v>A.Paulauskas</v>
          </cell>
          <cell r="K83" t="str">
            <v>11,18,06</v>
          </cell>
        </row>
        <row r="84">
          <cell r="E84">
            <v>83</v>
          </cell>
          <cell r="F84" t="str">
            <v>v</v>
          </cell>
          <cell r="G84" t="str">
            <v>Karolis Monkus</v>
          </cell>
          <cell r="H84">
            <v>33668</v>
          </cell>
          <cell r="I84" t="str">
            <v>Šilalė</v>
          </cell>
          <cell r="J84" t="str">
            <v>E.Vaitiekus</v>
          </cell>
        </row>
        <row r="85">
          <cell r="E85">
            <v>84</v>
          </cell>
          <cell r="F85" t="str">
            <v>m</v>
          </cell>
          <cell r="G85" t="str">
            <v>Rasa Maslauskaitė</v>
          </cell>
          <cell r="H85">
            <v>33920</v>
          </cell>
          <cell r="I85" t="str">
            <v>Šilalė</v>
          </cell>
          <cell r="J85" t="str">
            <v>R.Bendžius</v>
          </cell>
        </row>
        <row r="86">
          <cell r="E86">
            <v>85</v>
          </cell>
          <cell r="F86" t="str">
            <v>v</v>
          </cell>
          <cell r="G86" t="str">
            <v>Evaldas Gotautas</v>
          </cell>
          <cell r="H86">
            <v>33982</v>
          </cell>
          <cell r="I86" t="str">
            <v>Šilalė</v>
          </cell>
          <cell r="J86" t="str">
            <v>E.Ivanauskas</v>
          </cell>
        </row>
        <row r="87">
          <cell r="E87">
            <v>86</v>
          </cell>
          <cell r="F87" t="str">
            <v>v</v>
          </cell>
          <cell r="G87" t="str">
            <v>Alvydas Misius</v>
          </cell>
          <cell r="H87">
            <v>34014</v>
          </cell>
          <cell r="I87" t="str">
            <v>Šilalė</v>
          </cell>
          <cell r="J87" t="str">
            <v>E.Ivanauskas</v>
          </cell>
        </row>
        <row r="88">
          <cell r="E88">
            <v>87</v>
          </cell>
          <cell r="F88" t="str">
            <v>v</v>
          </cell>
          <cell r="G88" t="str">
            <v>Andrius Armonas</v>
          </cell>
          <cell r="H88">
            <v>34037</v>
          </cell>
          <cell r="I88" t="str">
            <v>Šilalė</v>
          </cell>
          <cell r="J88" t="str">
            <v>E.Vaitiekus</v>
          </cell>
        </row>
        <row r="89">
          <cell r="E89">
            <v>88</v>
          </cell>
          <cell r="F89" t="str">
            <v>v</v>
          </cell>
          <cell r="G89" t="str">
            <v>Linas Sykas</v>
          </cell>
          <cell r="H89">
            <v>34217</v>
          </cell>
          <cell r="I89" t="str">
            <v>Šilalė</v>
          </cell>
          <cell r="J89" t="str">
            <v>E.Vaitiekus</v>
          </cell>
        </row>
        <row r="90">
          <cell r="E90">
            <v>89</v>
          </cell>
          <cell r="F90" t="str">
            <v>m</v>
          </cell>
          <cell r="G90" t="str">
            <v>Gabrielė Žymančiutė</v>
          </cell>
          <cell r="H90">
            <v>34340</v>
          </cell>
          <cell r="I90" t="str">
            <v>Šilalė</v>
          </cell>
          <cell r="J90" t="str">
            <v>R.Bendžius</v>
          </cell>
        </row>
        <row r="91">
          <cell r="E91">
            <v>90</v>
          </cell>
          <cell r="F91" t="str">
            <v>v</v>
          </cell>
          <cell r="G91" t="str">
            <v>Almantas Kiminius</v>
          </cell>
          <cell r="H91">
            <v>34755</v>
          </cell>
          <cell r="I91" t="str">
            <v>Šilalė</v>
          </cell>
          <cell r="J91" t="str">
            <v>R.Bendžius</v>
          </cell>
        </row>
        <row r="92">
          <cell r="E92">
            <v>91</v>
          </cell>
          <cell r="F92" t="str">
            <v>m</v>
          </cell>
          <cell r="G92" t="str">
            <v>Gitana  Pudžemytė</v>
          </cell>
          <cell r="H92">
            <v>34884</v>
          </cell>
          <cell r="I92" t="str">
            <v>Šilalė</v>
          </cell>
          <cell r="J92" t="str">
            <v>R.Bendžius</v>
          </cell>
        </row>
        <row r="93">
          <cell r="E93">
            <v>92</v>
          </cell>
          <cell r="F93" t="str">
            <v>m</v>
          </cell>
          <cell r="G93" t="str">
            <v>Viktorija Gedgaudaitė</v>
          </cell>
          <cell r="H93">
            <v>35434</v>
          </cell>
          <cell r="I93" t="str">
            <v>Šilalė bk</v>
          </cell>
          <cell r="J93" t="str">
            <v>R.Bendžius</v>
          </cell>
        </row>
        <row r="94">
          <cell r="E94">
            <v>93</v>
          </cell>
          <cell r="F94" t="str">
            <v>m</v>
          </cell>
          <cell r="G94" t="str">
            <v>Kristina Jonkutė</v>
          </cell>
          <cell r="H94" t="str">
            <v>1992-09-27</v>
          </cell>
          <cell r="I94" t="str">
            <v>Šilutė</v>
          </cell>
          <cell r="J94" t="str">
            <v>S.Oželis</v>
          </cell>
        </row>
        <row r="95">
          <cell r="E95">
            <v>94</v>
          </cell>
          <cell r="F95" t="str">
            <v>m</v>
          </cell>
          <cell r="G95" t="str">
            <v>Erika Butkutė</v>
          </cell>
          <cell r="H95" t="str">
            <v>1992-07-04</v>
          </cell>
          <cell r="I95" t="str">
            <v>Šilutė</v>
          </cell>
          <cell r="J95" t="str">
            <v>S.Oželis</v>
          </cell>
        </row>
        <row r="96">
          <cell r="E96">
            <v>95</v>
          </cell>
          <cell r="F96" t="str">
            <v>m</v>
          </cell>
          <cell r="G96" t="str">
            <v>Dovilė Bliūdžiūtė</v>
          </cell>
          <cell r="H96" t="str">
            <v>1993-10-15</v>
          </cell>
          <cell r="I96" t="str">
            <v>Šilutė</v>
          </cell>
          <cell r="J96" t="str">
            <v>S.Oželis</v>
          </cell>
        </row>
        <row r="97">
          <cell r="E97">
            <v>96</v>
          </cell>
          <cell r="F97" t="str">
            <v>m</v>
          </cell>
          <cell r="G97" t="str">
            <v>Paulina Martinavičiūtė</v>
          </cell>
          <cell r="H97" t="str">
            <v>1993-05-02</v>
          </cell>
          <cell r="I97" t="str">
            <v>Šilutė</v>
          </cell>
          <cell r="J97" t="str">
            <v>S.Oželis</v>
          </cell>
        </row>
        <row r="98">
          <cell r="E98">
            <v>97</v>
          </cell>
          <cell r="F98" t="str">
            <v>v</v>
          </cell>
          <cell r="G98" t="str">
            <v>Andrius Barzdys</v>
          </cell>
          <cell r="H98" t="str">
            <v>1993-02-04</v>
          </cell>
          <cell r="I98" t="str">
            <v>Šilutė</v>
          </cell>
          <cell r="J98" t="str">
            <v>S.Oželis</v>
          </cell>
        </row>
        <row r="99">
          <cell r="E99">
            <v>98</v>
          </cell>
          <cell r="F99" t="str">
            <v>m</v>
          </cell>
          <cell r="G99" t="str">
            <v>Goda Toliušytė</v>
          </cell>
          <cell r="H99" t="str">
            <v>1993-02-10</v>
          </cell>
          <cell r="I99" t="str">
            <v>Šilutė</v>
          </cell>
          <cell r="J99" t="str">
            <v>S.Oželis</v>
          </cell>
        </row>
        <row r="100">
          <cell r="E100">
            <v>99</v>
          </cell>
          <cell r="F100" t="str">
            <v>m</v>
          </cell>
          <cell r="G100" t="str">
            <v>Viktorija Šeškauskaitė</v>
          </cell>
          <cell r="H100" t="str">
            <v>1993-01-21</v>
          </cell>
          <cell r="I100" t="str">
            <v>Šilutė</v>
          </cell>
          <cell r="J100" t="str">
            <v>M.Urmulevičius</v>
          </cell>
        </row>
        <row r="101">
          <cell r="E101">
            <v>100</v>
          </cell>
          <cell r="F101" t="str">
            <v>v</v>
          </cell>
          <cell r="G101" t="str">
            <v>Audrius Krauleidys</v>
          </cell>
          <cell r="H101" t="str">
            <v>1993-01-11</v>
          </cell>
          <cell r="I101" t="str">
            <v>Šilutė</v>
          </cell>
          <cell r="J101" t="str">
            <v>M.Urmulevičius</v>
          </cell>
        </row>
        <row r="102">
          <cell r="E102">
            <v>101</v>
          </cell>
          <cell r="F102" t="str">
            <v>v</v>
          </cell>
          <cell r="G102" t="str">
            <v>Tomas Alminauskas</v>
          </cell>
          <cell r="H102" t="str">
            <v>1992-07-11</v>
          </cell>
          <cell r="I102" t="str">
            <v>Šilutė</v>
          </cell>
          <cell r="J102" t="str">
            <v>M.Urmulevičius</v>
          </cell>
        </row>
        <row r="103">
          <cell r="E103">
            <v>102</v>
          </cell>
          <cell r="F103" t="str">
            <v>m</v>
          </cell>
          <cell r="G103" t="str">
            <v>Ieva Niauronytė</v>
          </cell>
          <cell r="H103" t="str">
            <v>1995-01-16</v>
          </cell>
          <cell r="I103" t="str">
            <v>Šilutė</v>
          </cell>
          <cell r="J103" t="str">
            <v>S.Oželis</v>
          </cell>
        </row>
        <row r="104">
          <cell r="E104">
            <v>103</v>
          </cell>
          <cell r="F104" t="str">
            <v>v</v>
          </cell>
          <cell r="G104" t="str">
            <v>Simonas Lengvinas</v>
          </cell>
          <cell r="H104" t="str">
            <v>1994-12-10</v>
          </cell>
          <cell r="I104" t="str">
            <v>Šilutė</v>
          </cell>
          <cell r="J104" t="str">
            <v>M.Urmulevičius</v>
          </cell>
        </row>
        <row r="105">
          <cell r="E105">
            <v>104</v>
          </cell>
          <cell r="F105" t="str">
            <v>v</v>
          </cell>
          <cell r="G105" t="str">
            <v>Egidijus Valius</v>
          </cell>
          <cell r="H105" t="str">
            <v>1995-11-23</v>
          </cell>
          <cell r="I105" t="str">
            <v>Šilutė</v>
          </cell>
          <cell r="J105" t="str">
            <v>M.Urmulevičius</v>
          </cell>
        </row>
        <row r="106">
          <cell r="E106">
            <v>105</v>
          </cell>
          <cell r="F106" t="str">
            <v>m</v>
          </cell>
          <cell r="G106" t="str">
            <v>Kristina Butkevičiūtė</v>
          </cell>
          <cell r="H106" t="str">
            <v>1995-06-03</v>
          </cell>
          <cell r="I106" t="str">
            <v>Šilutė</v>
          </cell>
          <cell r="J106" t="str">
            <v>M.Urmulevičius</v>
          </cell>
        </row>
        <row r="107">
          <cell r="E107">
            <v>106</v>
          </cell>
          <cell r="F107" t="str">
            <v>m</v>
          </cell>
          <cell r="G107" t="str">
            <v>Gabrielė Stankutė</v>
          </cell>
          <cell r="H107" t="str">
            <v>1994-10-01</v>
          </cell>
          <cell r="I107" t="str">
            <v>Šilutė</v>
          </cell>
          <cell r="J107" t="str">
            <v>M.Urmulevičius</v>
          </cell>
        </row>
        <row r="108">
          <cell r="E108">
            <v>107</v>
          </cell>
          <cell r="F108" t="str">
            <v>v</v>
          </cell>
          <cell r="G108" t="str">
            <v>Martynas Baltrukonis</v>
          </cell>
          <cell r="H108">
            <v>34667</v>
          </cell>
          <cell r="I108" t="str">
            <v>Šilutė ind</v>
          </cell>
          <cell r="J108" t="str">
            <v>B.Muskis</v>
          </cell>
          <cell r="K108" t="str">
            <v>7,90</v>
          </cell>
          <cell r="L108" t="str">
            <v>11,05</v>
          </cell>
        </row>
        <row r="109">
          <cell r="E109">
            <v>108</v>
          </cell>
          <cell r="F109" t="str">
            <v>v</v>
          </cell>
          <cell r="G109" t="str">
            <v>Alvaras Milius</v>
          </cell>
          <cell r="H109">
            <v>33674</v>
          </cell>
          <cell r="I109" t="str">
            <v>Šilutė ind</v>
          </cell>
          <cell r="J109" t="str">
            <v>B.Muskis</v>
          </cell>
          <cell r="K109" t="str">
            <v>7,65</v>
          </cell>
          <cell r="L109" t="str">
            <v>11,90</v>
          </cell>
        </row>
        <row r="110">
          <cell r="E110">
            <v>109</v>
          </cell>
          <cell r="F110" t="str">
            <v>v</v>
          </cell>
          <cell r="G110" t="str">
            <v>Giedrius Vasiliauskas</v>
          </cell>
          <cell r="H110" t="str">
            <v>1992-04-16</v>
          </cell>
          <cell r="I110" t="str">
            <v>Skuodas</v>
          </cell>
          <cell r="J110" t="str">
            <v>A.Donėla</v>
          </cell>
        </row>
        <row r="111">
          <cell r="E111">
            <v>110</v>
          </cell>
          <cell r="F111" t="str">
            <v>m</v>
          </cell>
          <cell r="G111" t="str">
            <v>Ginta Surkytė</v>
          </cell>
          <cell r="H111" t="str">
            <v>1994-03-24</v>
          </cell>
          <cell r="I111" t="str">
            <v>Skuodas</v>
          </cell>
          <cell r="J111" t="str">
            <v>A.Donėla</v>
          </cell>
        </row>
        <row r="112">
          <cell r="E112">
            <v>111</v>
          </cell>
          <cell r="F112" t="str">
            <v>v</v>
          </cell>
          <cell r="G112" t="str">
            <v>Paulius Juozapaitis</v>
          </cell>
          <cell r="H112">
            <v>34094</v>
          </cell>
          <cell r="I112" t="str">
            <v>Tauragė</v>
          </cell>
          <cell r="J112" t="str">
            <v>R.Varanavičius</v>
          </cell>
        </row>
        <row r="113">
          <cell r="E113">
            <v>112</v>
          </cell>
          <cell r="F113" t="str">
            <v>m</v>
          </cell>
          <cell r="G113" t="str">
            <v>Brigita  Beinarytė</v>
          </cell>
          <cell r="H113">
            <v>35005</v>
          </cell>
          <cell r="I113" t="str">
            <v>Tauragė</v>
          </cell>
          <cell r="J113" t="str">
            <v>R.Varanavičius</v>
          </cell>
        </row>
        <row r="114">
          <cell r="E114">
            <v>113</v>
          </cell>
          <cell r="F114" t="str">
            <v>m</v>
          </cell>
          <cell r="G114" t="str">
            <v>Agnė Kelerytė</v>
          </cell>
          <cell r="H114">
            <v>35004</v>
          </cell>
          <cell r="I114" t="str">
            <v>Tauragė</v>
          </cell>
          <cell r="J114" t="str">
            <v>R.Varanavičius</v>
          </cell>
        </row>
        <row r="115">
          <cell r="E115">
            <v>114</v>
          </cell>
          <cell r="F115" t="str">
            <v>v</v>
          </cell>
          <cell r="G115" t="str">
            <v>Karolis Sinkevičius</v>
          </cell>
          <cell r="H115">
            <v>34157</v>
          </cell>
          <cell r="I115" t="str">
            <v>Tauragė</v>
          </cell>
          <cell r="J115" t="str">
            <v>R.Varanavičius</v>
          </cell>
        </row>
        <row r="116">
          <cell r="E116">
            <v>115</v>
          </cell>
          <cell r="F116" t="str">
            <v>m</v>
          </cell>
          <cell r="G116" t="str">
            <v>Sandra Šimonytė</v>
          </cell>
          <cell r="H116">
            <v>34609</v>
          </cell>
          <cell r="I116" t="str">
            <v>Tauragė</v>
          </cell>
          <cell r="J116" t="str">
            <v>R.Varanavičius</v>
          </cell>
        </row>
        <row r="117">
          <cell r="E117">
            <v>116</v>
          </cell>
          <cell r="F117" t="str">
            <v>m</v>
          </cell>
          <cell r="G117" t="str">
            <v>Gintarė Jockytė</v>
          </cell>
          <cell r="H117">
            <v>33854</v>
          </cell>
          <cell r="I117" t="str">
            <v>Tauragė</v>
          </cell>
          <cell r="J117" t="str">
            <v>R.Varanavičius</v>
          </cell>
        </row>
        <row r="118">
          <cell r="E118">
            <v>117</v>
          </cell>
          <cell r="F118" t="str">
            <v>v</v>
          </cell>
          <cell r="G118" t="str">
            <v>Tautvydas Jockis</v>
          </cell>
          <cell r="H118">
            <v>34397</v>
          </cell>
          <cell r="I118" t="str">
            <v>Tauragė</v>
          </cell>
          <cell r="J118" t="str">
            <v>R.Varanavičius</v>
          </cell>
        </row>
        <row r="119">
          <cell r="E119">
            <v>118</v>
          </cell>
          <cell r="F119" t="str">
            <v>v</v>
          </cell>
          <cell r="G119" t="str">
            <v>Karolis Dobrovolskis</v>
          </cell>
          <cell r="H119">
            <v>34131</v>
          </cell>
          <cell r="I119" t="str">
            <v>Tauragė</v>
          </cell>
          <cell r="J119" t="str">
            <v>A.Šimkūnas</v>
          </cell>
        </row>
        <row r="120">
          <cell r="E120">
            <v>119</v>
          </cell>
          <cell r="F120" t="str">
            <v>m</v>
          </cell>
          <cell r="G120" t="str">
            <v>Rasa Sakalytė</v>
          </cell>
          <cell r="H120">
            <v>34492</v>
          </cell>
          <cell r="I120" t="str">
            <v>Tauragė</v>
          </cell>
          <cell r="J120" t="str">
            <v>A.Šlepavičius</v>
          </cell>
        </row>
        <row r="121">
          <cell r="E121">
            <v>120</v>
          </cell>
          <cell r="F121" t="str">
            <v>v</v>
          </cell>
          <cell r="G121" t="str">
            <v>Justinas Jancevičius</v>
          </cell>
          <cell r="H121">
            <v>33820</v>
          </cell>
          <cell r="I121" t="str">
            <v>Tauragė</v>
          </cell>
          <cell r="J121" t="str">
            <v>A.Šlepavičius</v>
          </cell>
        </row>
        <row r="122">
          <cell r="E122">
            <v>121</v>
          </cell>
          <cell r="F122" t="str">
            <v>m</v>
          </cell>
          <cell r="G122" t="str">
            <v>Jurgita Sakalytė</v>
          </cell>
          <cell r="H122">
            <v>34492</v>
          </cell>
          <cell r="I122" t="str">
            <v>Tauragė</v>
          </cell>
          <cell r="J122" t="str">
            <v>A.Šlepavičius</v>
          </cell>
        </row>
        <row r="123">
          <cell r="E123">
            <v>122</v>
          </cell>
          <cell r="F123" t="str">
            <v>m</v>
          </cell>
          <cell r="G123" t="str">
            <v>Greta Jokubauskaitė</v>
          </cell>
          <cell r="H123">
            <v>34894</v>
          </cell>
          <cell r="I123" t="str">
            <v>Tauragė</v>
          </cell>
          <cell r="J123" t="str">
            <v>A.Šlepavičius</v>
          </cell>
        </row>
        <row r="124">
          <cell r="E124">
            <v>123</v>
          </cell>
          <cell r="F124" t="str">
            <v>m</v>
          </cell>
          <cell r="G124" t="str">
            <v>Monika Juškaitė</v>
          </cell>
          <cell r="H124">
            <v>34779</v>
          </cell>
          <cell r="I124" t="str">
            <v>Tauragė</v>
          </cell>
          <cell r="J124" t="str">
            <v>A.Šlepavičius</v>
          </cell>
        </row>
        <row r="125">
          <cell r="E125">
            <v>124</v>
          </cell>
          <cell r="F125" t="str">
            <v>v</v>
          </cell>
          <cell r="G125" t="str">
            <v>Tautvydas Musteika</v>
          </cell>
          <cell r="H125">
            <v>34002</v>
          </cell>
          <cell r="I125" t="str">
            <v>Tauragė</v>
          </cell>
          <cell r="J125" t="str">
            <v>A.Šlepavičius</v>
          </cell>
        </row>
        <row r="126">
          <cell r="E126">
            <v>125</v>
          </cell>
          <cell r="F126" t="str">
            <v>m</v>
          </cell>
          <cell r="G126" t="str">
            <v>Žydrūnė Muniūtė</v>
          </cell>
          <cell r="H126">
            <v>34355</v>
          </cell>
          <cell r="I126" t="str">
            <v>Tauragė</v>
          </cell>
          <cell r="J126" t="str">
            <v>A.Šlepavičius</v>
          </cell>
        </row>
        <row r="127">
          <cell r="E127">
            <v>126</v>
          </cell>
          <cell r="F127" t="str">
            <v>v</v>
          </cell>
          <cell r="G127" t="str">
            <v>Gediminas Laurinaitis</v>
          </cell>
          <cell r="H127">
            <v>34449</v>
          </cell>
          <cell r="I127" t="str">
            <v>Tauragė</v>
          </cell>
          <cell r="J127" t="str">
            <v>A.Šlepavičius</v>
          </cell>
        </row>
        <row r="128">
          <cell r="E128">
            <v>127</v>
          </cell>
          <cell r="F128" t="str">
            <v>m</v>
          </cell>
          <cell r="G128" t="str">
            <v>Agnė Bridaitytė</v>
          </cell>
          <cell r="H128">
            <v>34655</v>
          </cell>
          <cell r="I128" t="str">
            <v>Tauragė</v>
          </cell>
          <cell r="J128" t="str">
            <v>A.Šlepavičius</v>
          </cell>
        </row>
        <row r="129">
          <cell r="E129">
            <v>128</v>
          </cell>
          <cell r="F129" t="str">
            <v>v</v>
          </cell>
          <cell r="G129" t="str">
            <v>Matas Drimba</v>
          </cell>
          <cell r="H129">
            <v>34559</v>
          </cell>
          <cell r="I129" t="str">
            <v>Telšiai</v>
          </cell>
          <cell r="J129" t="str">
            <v>L.Kaveckienė</v>
          </cell>
        </row>
        <row r="130">
          <cell r="E130">
            <v>129</v>
          </cell>
          <cell r="F130" t="str">
            <v>v</v>
          </cell>
          <cell r="G130" t="str">
            <v>Mažvydas Kožickas</v>
          </cell>
          <cell r="H130">
            <v>34540</v>
          </cell>
          <cell r="I130" t="str">
            <v>Telšiai</v>
          </cell>
          <cell r="J130" t="str">
            <v>L.Kaveckienė</v>
          </cell>
        </row>
        <row r="131">
          <cell r="E131">
            <v>130</v>
          </cell>
          <cell r="F131" t="str">
            <v>m</v>
          </cell>
          <cell r="G131" t="str">
            <v>Justė Šiaudkulytė</v>
          </cell>
          <cell r="H131">
            <v>34621</v>
          </cell>
          <cell r="I131" t="str">
            <v>Telšiai</v>
          </cell>
          <cell r="J131" t="str">
            <v>L.Kaveckienė</v>
          </cell>
        </row>
        <row r="132">
          <cell r="E132">
            <v>131</v>
          </cell>
          <cell r="F132" t="str">
            <v>m</v>
          </cell>
          <cell r="G132" t="str">
            <v>Danutė Jurkutė</v>
          </cell>
          <cell r="H132">
            <v>35041</v>
          </cell>
          <cell r="I132" t="str">
            <v>Telšiai</v>
          </cell>
          <cell r="J132" t="str">
            <v>L.Kaveckienė</v>
          </cell>
        </row>
        <row r="133">
          <cell r="E133">
            <v>132</v>
          </cell>
          <cell r="F133" t="str">
            <v>m</v>
          </cell>
          <cell r="G133" t="str">
            <v>Agnė Zaveckaitė</v>
          </cell>
          <cell r="H133">
            <v>34792</v>
          </cell>
          <cell r="I133" t="str">
            <v>Telšiai</v>
          </cell>
          <cell r="J133" t="str">
            <v>D.Pranckuvienė</v>
          </cell>
        </row>
        <row r="134">
          <cell r="E134">
            <v>133</v>
          </cell>
          <cell r="F134" t="str">
            <v>v</v>
          </cell>
          <cell r="G134" t="str">
            <v>Deividas Kačinskas</v>
          </cell>
          <cell r="H134">
            <v>34381</v>
          </cell>
          <cell r="I134" t="str">
            <v>Telšiai</v>
          </cell>
          <cell r="J134" t="str">
            <v>P.Klastauskas,  Z. Rupeika</v>
          </cell>
        </row>
        <row r="135">
          <cell r="E135">
            <v>134</v>
          </cell>
          <cell r="F135" t="str">
            <v>v</v>
          </cell>
          <cell r="G135" t="str">
            <v>Erikas Pilvinis</v>
          </cell>
          <cell r="H135">
            <v>34491</v>
          </cell>
          <cell r="I135" t="str">
            <v>Telšiai</v>
          </cell>
          <cell r="J135" t="str">
            <v>P.Klastauskas,  Z. Rupeika</v>
          </cell>
        </row>
        <row r="136">
          <cell r="E136">
            <v>135</v>
          </cell>
          <cell r="F136" t="str">
            <v>v</v>
          </cell>
          <cell r="G136" t="str">
            <v>Lukas Juškevičius</v>
          </cell>
          <cell r="H136">
            <v>34390</v>
          </cell>
          <cell r="I136" t="str">
            <v>Telšiai</v>
          </cell>
          <cell r="J136" t="str">
            <v>D.Pranckuvienė</v>
          </cell>
        </row>
        <row r="137">
          <cell r="E137">
            <v>136</v>
          </cell>
          <cell r="F137" t="str">
            <v>m</v>
          </cell>
          <cell r="G137" t="str">
            <v>Ermina Sinkevičiutė</v>
          </cell>
          <cell r="H137">
            <v>34877</v>
          </cell>
          <cell r="I137" t="str">
            <v>Telšiai</v>
          </cell>
          <cell r="J137" t="str">
            <v>L.Kaveckienė</v>
          </cell>
        </row>
        <row r="138">
          <cell r="E138">
            <v>137</v>
          </cell>
          <cell r="F138" t="str">
            <v>m</v>
          </cell>
          <cell r="G138" t="str">
            <v>Viktorija Juodaitytė</v>
          </cell>
          <cell r="H138">
            <v>34492</v>
          </cell>
          <cell r="I138" t="str">
            <v>Telšiai</v>
          </cell>
          <cell r="J138" t="str">
            <v>L.Kaveckienė</v>
          </cell>
        </row>
        <row r="139">
          <cell r="E139">
            <v>138</v>
          </cell>
          <cell r="F139" t="str">
            <v>v</v>
          </cell>
          <cell r="G139" t="str">
            <v>Mantas Ukrinas</v>
          </cell>
          <cell r="H139">
            <v>35061</v>
          </cell>
          <cell r="I139" t="str">
            <v>Telšiai</v>
          </cell>
          <cell r="J139" t="str">
            <v>L.Kaveckienė</v>
          </cell>
        </row>
        <row r="140">
          <cell r="E140">
            <v>139</v>
          </cell>
          <cell r="F140" t="str">
            <v>m</v>
          </cell>
          <cell r="G140" t="str">
            <v>Neringa Rupeikaitė</v>
          </cell>
          <cell r="H140">
            <v>34997</v>
          </cell>
          <cell r="I140" t="str">
            <v>Telšiai</v>
          </cell>
          <cell r="J140" t="str">
            <v>D.Pranckuvienė</v>
          </cell>
        </row>
        <row r="141">
          <cell r="E141">
            <v>140</v>
          </cell>
          <cell r="F141" t="str">
            <v>v</v>
          </cell>
          <cell r="G141" t="str">
            <v>Martynas Kniukšta</v>
          </cell>
          <cell r="H141">
            <v>34091</v>
          </cell>
          <cell r="I141" t="str">
            <v>Telšiai</v>
          </cell>
          <cell r="J141" t="str">
            <v>L.Kaveckienė</v>
          </cell>
        </row>
        <row r="142">
          <cell r="E142">
            <v>141</v>
          </cell>
          <cell r="F142" t="str">
            <v>v</v>
          </cell>
          <cell r="G142" t="str">
            <v>Martynas Streckis</v>
          </cell>
          <cell r="H142">
            <v>33814</v>
          </cell>
          <cell r="I142" t="str">
            <v>Telšiai</v>
          </cell>
          <cell r="J142" t="str">
            <v>L.Kaveckienė</v>
          </cell>
        </row>
        <row r="143">
          <cell r="E143">
            <v>142</v>
          </cell>
          <cell r="F143" t="str">
            <v>v</v>
          </cell>
          <cell r="G143" t="str">
            <v>Henrikas Samoška</v>
          </cell>
          <cell r="H143">
            <v>33728</v>
          </cell>
          <cell r="I143" t="str">
            <v>Telšiai</v>
          </cell>
          <cell r="J143" t="str">
            <v>D.Pranckuvienė</v>
          </cell>
        </row>
        <row r="144">
          <cell r="E144">
            <v>143</v>
          </cell>
          <cell r="F144" t="str">
            <v>m</v>
          </cell>
          <cell r="G144" t="str">
            <v>Vaidutė Gailiutė</v>
          </cell>
          <cell r="H144">
            <v>34242</v>
          </cell>
          <cell r="I144" t="str">
            <v>Telšiai</v>
          </cell>
          <cell r="J144" t="str">
            <v>D.Pranckuvienė</v>
          </cell>
        </row>
        <row r="145">
          <cell r="E145">
            <v>144</v>
          </cell>
          <cell r="F145" t="str">
            <v>v</v>
          </cell>
          <cell r="G145" t="str">
            <v>Mantas Rainys</v>
          </cell>
          <cell r="H145">
            <v>33961</v>
          </cell>
          <cell r="I145" t="str">
            <v>Telšiai</v>
          </cell>
          <cell r="J145" t="str">
            <v>D.Pranckuvienė</v>
          </cell>
        </row>
        <row r="146">
          <cell r="E146">
            <v>145</v>
          </cell>
          <cell r="F146" t="str">
            <v>m</v>
          </cell>
          <cell r="G146" t="str">
            <v>Diana  Pranckutė</v>
          </cell>
          <cell r="H146">
            <v>34044</v>
          </cell>
          <cell r="I146" t="str">
            <v>Telšiai</v>
          </cell>
          <cell r="J146" t="str">
            <v>D.Pranckuvienė</v>
          </cell>
        </row>
        <row r="147">
          <cell r="E147">
            <v>146</v>
          </cell>
          <cell r="F147" t="str">
            <v>m</v>
          </cell>
          <cell r="G147" t="str">
            <v>Simona Margelytė</v>
          </cell>
          <cell r="H147">
            <v>33796</v>
          </cell>
          <cell r="I147" t="str">
            <v>Telšiai</v>
          </cell>
          <cell r="J147" t="str">
            <v>L.Kaveckienė</v>
          </cell>
        </row>
        <row r="148">
          <cell r="E148">
            <v>147</v>
          </cell>
          <cell r="F148" t="str">
            <v>v</v>
          </cell>
          <cell r="G148" t="str">
            <v>Mantas Laurinavičius</v>
          </cell>
          <cell r="H148">
            <v>33980</v>
          </cell>
          <cell r="I148" t="str">
            <v>Telšiai</v>
          </cell>
          <cell r="J148" t="str">
            <v>L.Kaveckienė</v>
          </cell>
        </row>
        <row r="149">
          <cell r="E149">
            <v>148</v>
          </cell>
          <cell r="F149" t="str">
            <v>v</v>
          </cell>
          <cell r="G149" t="str">
            <v>Žygimantas Ubartas</v>
          </cell>
          <cell r="H149">
            <v>34205</v>
          </cell>
          <cell r="I149" t="str">
            <v>Telšiai</v>
          </cell>
          <cell r="J149" t="str">
            <v>L.Kaveckienė</v>
          </cell>
        </row>
        <row r="150">
          <cell r="E150">
            <v>149</v>
          </cell>
          <cell r="F150" t="str">
            <v>v</v>
          </cell>
          <cell r="G150" t="str">
            <v>Antanas Sieba</v>
          </cell>
          <cell r="H150">
            <v>34200</v>
          </cell>
          <cell r="I150" t="str">
            <v>Telšiai</v>
          </cell>
          <cell r="J150" t="str">
            <v>D.Pranckuvienė</v>
          </cell>
        </row>
        <row r="151">
          <cell r="E151">
            <v>150</v>
          </cell>
          <cell r="F151" t="str">
            <v>v</v>
          </cell>
          <cell r="G151" t="str">
            <v>Martynas  Stanys</v>
          </cell>
          <cell r="H151">
            <v>33321</v>
          </cell>
          <cell r="I151" t="str">
            <v>Telšiai bk</v>
          </cell>
          <cell r="J151" t="str">
            <v>L.Kaveckienė</v>
          </cell>
        </row>
        <row r="152">
          <cell r="E152">
            <v>151</v>
          </cell>
          <cell r="F152" t="str">
            <v>m</v>
          </cell>
          <cell r="G152" t="str">
            <v>Indrė Šaluchinaitė</v>
          </cell>
          <cell r="H152">
            <v>33376</v>
          </cell>
          <cell r="I152" t="str">
            <v>Telšiai bk</v>
          </cell>
          <cell r="J152" t="str">
            <v>D.Pranckuvienė</v>
          </cell>
        </row>
        <row r="153">
          <cell r="E153">
            <v>202</v>
          </cell>
          <cell r="F153" t="str">
            <v>m</v>
          </cell>
          <cell r="G153" t="str">
            <v>Viktorija Riškutė</v>
          </cell>
          <cell r="H153">
            <v>34312</v>
          </cell>
          <cell r="I153" t="str">
            <v>Klaipėdos raj.</v>
          </cell>
          <cell r="J153" t="str">
            <v>R.Simoneit</v>
          </cell>
        </row>
        <row r="154">
          <cell r="E154">
            <v>203</v>
          </cell>
          <cell r="F154" t="str">
            <v>v</v>
          </cell>
          <cell r="G154" t="str">
            <v>Vytautas Barbšys</v>
          </cell>
          <cell r="H154">
            <v>34791</v>
          </cell>
          <cell r="I154" t="str">
            <v>Klaipėdos raj.</v>
          </cell>
          <cell r="J154" t="str">
            <v>R.Simoneit</v>
          </cell>
        </row>
        <row r="155">
          <cell r="E155">
            <v>204</v>
          </cell>
          <cell r="F155" t="str">
            <v>v</v>
          </cell>
          <cell r="G155" t="str">
            <v>Deividas Pirštelis</v>
          </cell>
          <cell r="H155">
            <v>34628</v>
          </cell>
          <cell r="I155" t="str">
            <v>Klaipėdos raj.</v>
          </cell>
          <cell r="J155" t="str">
            <v>R.Simoneit</v>
          </cell>
        </row>
        <row r="156">
          <cell r="E156">
            <v>205</v>
          </cell>
          <cell r="F156" t="str">
            <v>v</v>
          </cell>
          <cell r="G156" t="str">
            <v>Ignas Toliušis</v>
          </cell>
          <cell r="H156">
            <v>34386</v>
          </cell>
          <cell r="I156" t="str">
            <v>Klaipėdos raj.</v>
          </cell>
          <cell r="J156" t="str">
            <v>R.Simoneit</v>
          </cell>
        </row>
        <row r="157">
          <cell r="E157">
            <v>206</v>
          </cell>
          <cell r="F157" t="str">
            <v>m</v>
          </cell>
          <cell r="G157" t="str">
            <v>Renata Šeputytė</v>
          </cell>
          <cell r="H157">
            <v>34543</v>
          </cell>
          <cell r="I157" t="str">
            <v>Klaipėdos raj.</v>
          </cell>
          <cell r="J157" t="str">
            <v>B.Ruigienė</v>
          </cell>
        </row>
        <row r="158">
          <cell r="E158">
            <v>207</v>
          </cell>
          <cell r="F158" t="str">
            <v>v</v>
          </cell>
          <cell r="G158" t="str">
            <v>Julius Šepikas</v>
          </cell>
          <cell r="H158">
            <v>34973</v>
          </cell>
          <cell r="I158" t="str">
            <v>Klaipėdos raj.</v>
          </cell>
          <cell r="J158" t="str">
            <v>B.Ruigienė</v>
          </cell>
        </row>
        <row r="159">
          <cell r="E159">
            <v>208</v>
          </cell>
          <cell r="F159" t="str">
            <v>v</v>
          </cell>
          <cell r="G159" t="str">
            <v>Mantas Daukša</v>
          </cell>
          <cell r="H159">
            <v>33792</v>
          </cell>
          <cell r="I159" t="str">
            <v>Klaipėdos raj.</v>
          </cell>
          <cell r="J159" t="str">
            <v>A.Šimkevičius</v>
          </cell>
        </row>
        <row r="160">
          <cell r="E160">
            <v>209</v>
          </cell>
          <cell r="F160" t="str">
            <v>v</v>
          </cell>
          <cell r="G160" t="str">
            <v>Jordanas Saunorius</v>
          </cell>
          <cell r="H160">
            <v>34058</v>
          </cell>
          <cell r="I160" t="str">
            <v>Klaipėdos raj.</v>
          </cell>
          <cell r="J160" t="str">
            <v>A.Šimkevičius</v>
          </cell>
        </row>
        <row r="161">
          <cell r="E161">
            <v>210</v>
          </cell>
          <cell r="F161" t="str">
            <v>m</v>
          </cell>
          <cell r="G161" t="str">
            <v>Simona Dargytė</v>
          </cell>
          <cell r="H161">
            <v>33239</v>
          </cell>
          <cell r="I161" t="str">
            <v>Klaipėdos raj. bk</v>
          </cell>
          <cell r="J161" t="str">
            <v>R.Simoneit</v>
          </cell>
        </row>
        <row r="162">
          <cell r="E162">
            <v>211</v>
          </cell>
          <cell r="F162" t="str">
            <v>m</v>
          </cell>
          <cell r="G162" t="str">
            <v>Evelina Likošiūtė</v>
          </cell>
          <cell r="H162">
            <v>34439</v>
          </cell>
          <cell r="I162" t="str">
            <v>Kretinga</v>
          </cell>
          <cell r="J162" t="str">
            <v>V.Lapinskas</v>
          </cell>
        </row>
        <row r="163">
          <cell r="E163">
            <v>212</v>
          </cell>
          <cell r="F163" t="str">
            <v>m</v>
          </cell>
          <cell r="G163" t="str">
            <v>Viktorija Katkutė</v>
          </cell>
          <cell r="H163">
            <v>34547</v>
          </cell>
          <cell r="I163" t="str">
            <v>Kretinga</v>
          </cell>
          <cell r="J163" t="str">
            <v>V.Lapinskas</v>
          </cell>
        </row>
        <row r="164">
          <cell r="E164">
            <v>213</v>
          </cell>
          <cell r="F164" t="str">
            <v>v</v>
          </cell>
          <cell r="G164" t="str">
            <v>Danielius Jakumas</v>
          </cell>
          <cell r="H164">
            <v>33913</v>
          </cell>
          <cell r="I164" t="str">
            <v>Kretinga</v>
          </cell>
          <cell r="J164" t="str">
            <v>V.Lapinskas</v>
          </cell>
        </row>
        <row r="165">
          <cell r="E165">
            <v>214</v>
          </cell>
          <cell r="F165" t="str">
            <v>v</v>
          </cell>
          <cell r="G165" t="str">
            <v>Karolis Pimpikas</v>
          </cell>
          <cell r="H165">
            <v>33747</v>
          </cell>
          <cell r="I165" t="str">
            <v>Kretinga</v>
          </cell>
          <cell r="J165" t="str">
            <v>V.Lapinskas</v>
          </cell>
        </row>
        <row r="166">
          <cell r="E166">
            <v>215</v>
          </cell>
          <cell r="F166" t="str">
            <v>v</v>
          </cell>
          <cell r="G166" t="str">
            <v>Žilvinas Rubuževičius</v>
          </cell>
          <cell r="H166">
            <v>34024</v>
          </cell>
          <cell r="I166" t="str">
            <v>Kretinga</v>
          </cell>
          <cell r="J166" t="str">
            <v>V.Lapinskas</v>
          </cell>
        </row>
        <row r="167">
          <cell r="E167">
            <v>216</v>
          </cell>
          <cell r="F167" t="str">
            <v>v</v>
          </cell>
          <cell r="G167" t="str">
            <v>Arnas Augutis</v>
          </cell>
          <cell r="H167">
            <v>34495</v>
          </cell>
          <cell r="I167" t="str">
            <v>Kretinga</v>
          </cell>
          <cell r="J167" t="str">
            <v>V.Lapinskas</v>
          </cell>
        </row>
        <row r="168">
          <cell r="E168">
            <v>217</v>
          </cell>
          <cell r="F168" t="str">
            <v>v</v>
          </cell>
          <cell r="G168" t="str">
            <v>Tautvydas Danielius</v>
          </cell>
          <cell r="H168">
            <v>34726</v>
          </cell>
          <cell r="I168" t="str">
            <v>Mažeikiai</v>
          </cell>
          <cell r="J168" t="str">
            <v>J. Kriaučiūnienė</v>
          </cell>
        </row>
        <row r="169">
          <cell r="E169">
            <v>218</v>
          </cell>
          <cell r="F169" t="str">
            <v>v</v>
          </cell>
          <cell r="G169" t="str">
            <v>Mantas Dapšauskas</v>
          </cell>
          <cell r="H169">
            <v>34991</v>
          </cell>
          <cell r="I169" t="str">
            <v>Mažeikiai</v>
          </cell>
          <cell r="J169" t="str">
            <v>J. Kriaučiūnienė</v>
          </cell>
        </row>
        <row r="170">
          <cell r="E170">
            <v>219</v>
          </cell>
          <cell r="F170" t="str">
            <v>v</v>
          </cell>
          <cell r="G170" t="str">
            <v>Vaidas Augutis</v>
          </cell>
          <cell r="H170" t="str">
            <v>1994.09.03</v>
          </cell>
          <cell r="I170" t="str">
            <v>Palanga</v>
          </cell>
          <cell r="J170" t="str">
            <v>I.Apanavičiūtė</v>
          </cell>
        </row>
        <row r="171">
          <cell r="E171">
            <v>220</v>
          </cell>
          <cell r="F171" t="str">
            <v>v</v>
          </cell>
          <cell r="G171" t="str">
            <v>Aurimas Knieža</v>
          </cell>
          <cell r="H171">
            <v>33781</v>
          </cell>
          <cell r="I171" t="str">
            <v>Palanga</v>
          </cell>
          <cell r="J171" t="str">
            <v>I.Apanavičiūtė</v>
          </cell>
        </row>
        <row r="172">
          <cell r="E172">
            <v>221</v>
          </cell>
          <cell r="F172" t="str">
            <v>v</v>
          </cell>
          <cell r="G172" t="str">
            <v>Alfredas Pumpulis</v>
          </cell>
          <cell r="H172" t="str">
            <v>1993.04.15</v>
          </cell>
          <cell r="I172" t="str">
            <v>Palanga</v>
          </cell>
          <cell r="J172" t="str">
            <v>I.Apanavičiūtė</v>
          </cell>
        </row>
        <row r="173">
          <cell r="E173">
            <v>222</v>
          </cell>
          <cell r="F173" t="str">
            <v>v</v>
          </cell>
          <cell r="G173" t="str">
            <v>Lukas Jankantas</v>
          </cell>
          <cell r="H173" t="str">
            <v>1995-12-23</v>
          </cell>
          <cell r="I173" t="str">
            <v>Papėgiai</v>
          </cell>
          <cell r="J173" t="str">
            <v>A.Jankantienė</v>
          </cell>
        </row>
        <row r="174">
          <cell r="E174">
            <v>223</v>
          </cell>
          <cell r="F174" t="str">
            <v>m</v>
          </cell>
          <cell r="G174" t="str">
            <v>Roberta Aleškevičiūtė</v>
          </cell>
          <cell r="H174" t="str">
            <v>1994-07-26</v>
          </cell>
          <cell r="I174" t="str">
            <v>Papėgiai</v>
          </cell>
          <cell r="J174" t="str">
            <v>A.Jankantienė</v>
          </cell>
        </row>
        <row r="175">
          <cell r="E175">
            <v>224</v>
          </cell>
          <cell r="F175" t="str">
            <v>v</v>
          </cell>
          <cell r="G175" t="str">
            <v>Ernestas Raudys</v>
          </cell>
          <cell r="H175">
            <v>33670</v>
          </cell>
          <cell r="I175" t="str">
            <v>Plungė</v>
          </cell>
          <cell r="J175" t="str">
            <v>R.Šilenskienė, E.Jurgutis</v>
          </cell>
          <cell r="K175" t="str">
            <v>205</v>
          </cell>
          <cell r="L175" t="str">
            <v>12,16</v>
          </cell>
        </row>
        <row r="176">
          <cell r="E176">
            <v>225</v>
          </cell>
          <cell r="F176" t="str">
            <v>v</v>
          </cell>
          <cell r="G176" t="str">
            <v>Gabrielius Kliauza</v>
          </cell>
          <cell r="H176">
            <v>34756</v>
          </cell>
          <cell r="I176" t="str">
            <v>Plungė</v>
          </cell>
          <cell r="J176" t="str">
            <v>R.Šilenskienė, E.Jurgutis</v>
          </cell>
          <cell r="K176" t="str">
            <v>539</v>
          </cell>
          <cell r="L176" t="str">
            <v>11,27</v>
          </cell>
        </row>
        <row r="177">
          <cell r="E177">
            <v>226</v>
          </cell>
          <cell r="F177" t="str">
            <v>v</v>
          </cell>
          <cell r="G177" t="str">
            <v>Andrius Zimkus</v>
          </cell>
          <cell r="H177">
            <v>34152</v>
          </cell>
          <cell r="I177" t="str">
            <v>Plungė</v>
          </cell>
          <cell r="J177" t="str">
            <v>R.Šilenskienė, E.Jurgutis</v>
          </cell>
          <cell r="K177" t="str">
            <v>180</v>
          </cell>
        </row>
        <row r="178">
          <cell r="E178">
            <v>227</v>
          </cell>
          <cell r="F178" t="str">
            <v>m</v>
          </cell>
          <cell r="G178" t="str">
            <v>Gintarė Nesteckytė</v>
          </cell>
          <cell r="H178">
            <v>35063</v>
          </cell>
          <cell r="I178" t="str">
            <v>Plungė</v>
          </cell>
          <cell r="J178" t="str">
            <v>R.Šilenskienė, E.Jurgutis</v>
          </cell>
          <cell r="K178" t="str">
            <v>160</v>
          </cell>
        </row>
        <row r="179">
          <cell r="E179">
            <v>228</v>
          </cell>
          <cell r="F179" t="str">
            <v>m</v>
          </cell>
          <cell r="G179" t="str">
            <v>Laura Milvertaitė</v>
          </cell>
          <cell r="H179">
            <v>34708</v>
          </cell>
          <cell r="I179" t="str">
            <v>Plungė</v>
          </cell>
          <cell r="J179" t="str">
            <v>R.Šilenskienė, E.Jurgutis</v>
          </cell>
          <cell r="K179" t="str">
            <v>9,45</v>
          </cell>
        </row>
        <row r="180">
          <cell r="E180">
            <v>229</v>
          </cell>
          <cell r="F180" t="str">
            <v>v</v>
          </cell>
          <cell r="G180" t="str">
            <v>Povilas Palčikas</v>
          </cell>
          <cell r="H180">
            <v>34435</v>
          </cell>
          <cell r="I180" t="str">
            <v>Plungė</v>
          </cell>
          <cell r="J180" t="str">
            <v>R.Šilenskienė, E.Jurgutis</v>
          </cell>
          <cell r="K180" t="str">
            <v>12,07</v>
          </cell>
        </row>
        <row r="181">
          <cell r="E181">
            <v>230</v>
          </cell>
          <cell r="F181" t="str">
            <v>v</v>
          </cell>
          <cell r="G181" t="str">
            <v>Dominykas Jaugelis</v>
          </cell>
          <cell r="H181">
            <v>33665</v>
          </cell>
          <cell r="I181" t="str">
            <v>Plungė</v>
          </cell>
          <cell r="J181" t="str">
            <v>R.Šilenskienė, E.Jurgutis</v>
          </cell>
          <cell r="K181" t="str">
            <v>11,08</v>
          </cell>
        </row>
        <row r="182">
          <cell r="E182">
            <v>231</v>
          </cell>
          <cell r="F182" t="str">
            <v>v</v>
          </cell>
          <cell r="G182" t="str">
            <v>Tomas Ilginis</v>
          </cell>
          <cell r="H182">
            <v>34757</v>
          </cell>
          <cell r="I182" t="str">
            <v>Plungė</v>
          </cell>
          <cell r="J182" t="str">
            <v>R.Šilenskienė, E.Jurgutis</v>
          </cell>
          <cell r="K182" t="str">
            <v>170</v>
          </cell>
        </row>
        <row r="183">
          <cell r="E183">
            <v>232</v>
          </cell>
          <cell r="F183" t="str">
            <v>v</v>
          </cell>
          <cell r="G183" t="str">
            <v>Kęstutis Pronckus</v>
          </cell>
          <cell r="H183">
            <v>34037</v>
          </cell>
          <cell r="I183" t="str">
            <v>Plungė</v>
          </cell>
          <cell r="J183" t="str">
            <v>R.Šilenskienė, E.Jurgutis</v>
          </cell>
          <cell r="K183" t="str">
            <v>10,77</v>
          </cell>
        </row>
        <row r="184">
          <cell r="E184">
            <v>233</v>
          </cell>
          <cell r="F184" t="str">
            <v>v</v>
          </cell>
          <cell r="G184" t="str">
            <v>Gvidas Urnikis</v>
          </cell>
          <cell r="H184">
            <v>35070</v>
          </cell>
          <cell r="I184" t="str">
            <v>Plungė bk</v>
          </cell>
          <cell r="J184" t="str">
            <v>R.Šilenskienė, E.Jurgutis</v>
          </cell>
          <cell r="K184" t="str">
            <v>9,58</v>
          </cell>
        </row>
        <row r="185">
          <cell r="E185">
            <v>234</v>
          </cell>
          <cell r="F185" t="str">
            <v>m</v>
          </cell>
          <cell r="G185" t="str">
            <v>Dovilė Krasauskytė</v>
          </cell>
          <cell r="H185">
            <v>33089</v>
          </cell>
          <cell r="I185" t="str">
            <v>Plungė bk</v>
          </cell>
          <cell r="J185" t="str">
            <v>R.Šilenskienė, E.Jurgutis</v>
          </cell>
          <cell r="K185" t="str">
            <v>165</v>
          </cell>
        </row>
        <row r="186">
          <cell r="E186">
            <v>235</v>
          </cell>
          <cell r="F186" t="str">
            <v>v</v>
          </cell>
          <cell r="G186" t="str">
            <v>Erikas Jarmolajevas</v>
          </cell>
          <cell r="H186">
            <v>33018</v>
          </cell>
          <cell r="I186" t="str">
            <v>Plungė bk</v>
          </cell>
          <cell r="J186" t="str">
            <v>R.Šilenskienė, E.Jurgutis</v>
          </cell>
          <cell r="K186" t="str">
            <v>6,66</v>
          </cell>
        </row>
        <row r="187">
          <cell r="E187">
            <v>236</v>
          </cell>
          <cell r="F187" t="str">
            <v>m</v>
          </cell>
          <cell r="G187" t="str">
            <v>Rita Adomavičiūtė</v>
          </cell>
          <cell r="H187">
            <v>34439</v>
          </cell>
          <cell r="I187" t="str">
            <v>Plungė</v>
          </cell>
          <cell r="J187" t="str">
            <v>R.Šilenskienė, E.Jurgutis</v>
          </cell>
          <cell r="K187" t="str">
            <v>9,54</v>
          </cell>
        </row>
        <row r="188">
          <cell r="E188">
            <v>237</v>
          </cell>
          <cell r="F188" t="str">
            <v>v</v>
          </cell>
          <cell r="G188" t="str">
            <v>Tomas Kuzavas</v>
          </cell>
          <cell r="H188">
            <v>33558</v>
          </cell>
          <cell r="I188" t="str">
            <v>Plungė bk</v>
          </cell>
          <cell r="J188" t="str">
            <v>R.Šilenskienė, E.Jurgutis</v>
          </cell>
          <cell r="K188" t="str">
            <v>12,36</v>
          </cell>
        </row>
        <row r="189">
          <cell r="E189">
            <v>238</v>
          </cell>
          <cell r="F189" t="str">
            <v>v</v>
          </cell>
          <cell r="G189" t="str">
            <v>Ernestas Vasiliauskas</v>
          </cell>
          <cell r="H189">
            <v>34043</v>
          </cell>
          <cell r="I189" t="str">
            <v>Šilalė</v>
          </cell>
          <cell r="J189" t="str">
            <v>E.Vaitiekus</v>
          </cell>
        </row>
        <row r="190">
          <cell r="E190">
            <v>239</v>
          </cell>
          <cell r="F190" t="str">
            <v>v</v>
          </cell>
          <cell r="G190" t="str">
            <v>Povilas Vainora</v>
          </cell>
          <cell r="H190">
            <v>34158</v>
          </cell>
          <cell r="I190" t="str">
            <v>Šilalė</v>
          </cell>
          <cell r="J190" t="str">
            <v>E.Vaitiekus</v>
          </cell>
        </row>
        <row r="191">
          <cell r="E191">
            <v>240</v>
          </cell>
          <cell r="F191" t="str">
            <v>v</v>
          </cell>
          <cell r="G191" t="str">
            <v>Valdas Naujokas</v>
          </cell>
          <cell r="H191">
            <v>34381</v>
          </cell>
          <cell r="I191" t="str">
            <v>Šilalė</v>
          </cell>
          <cell r="J191" t="str">
            <v>E.Vaitiekus</v>
          </cell>
        </row>
        <row r="192">
          <cell r="E192">
            <v>241</v>
          </cell>
          <cell r="F192" t="str">
            <v>v</v>
          </cell>
          <cell r="G192" t="str">
            <v>Žygimantas Pocius</v>
          </cell>
          <cell r="H192">
            <v>34390</v>
          </cell>
          <cell r="I192" t="str">
            <v>Šilalė</v>
          </cell>
          <cell r="J192" t="str">
            <v>E.Ivanauskas</v>
          </cell>
        </row>
        <row r="193">
          <cell r="E193">
            <v>242</v>
          </cell>
          <cell r="F193" t="str">
            <v>v</v>
          </cell>
          <cell r="G193" t="str">
            <v>Karolis Pocius</v>
          </cell>
          <cell r="H193">
            <v>34501</v>
          </cell>
          <cell r="I193" t="str">
            <v>Šilalė</v>
          </cell>
          <cell r="J193" t="str">
            <v>R.Bendžius</v>
          </cell>
        </row>
        <row r="194">
          <cell r="E194">
            <v>243</v>
          </cell>
          <cell r="F194" t="str">
            <v>v</v>
          </cell>
          <cell r="G194" t="str">
            <v>Mantas Staražinskas</v>
          </cell>
          <cell r="H194">
            <v>34508</v>
          </cell>
          <cell r="I194" t="str">
            <v>Šilalė</v>
          </cell>
          <cell r="J194" t="str">
            <v>E.Ivanauskas</v>
          </cell>
        </row>
        <row r="195">
          <cell r="E195">
            <v>244</v>
          </cell>
          <cell r="F195" t="str">
            <v>v</v>
          </cell>
          <cell r="G195" t="str">
            <v>Martynas Šeputis</v>
          </cell>
          <cell r="H195">
            <v>34531</v>
          </cell>
          <cell r="I195" t="str">
            <v>Šilalė</v>
          </cell>
          <cell r="J195" t="str">
            <v>R.Bendžius</v>
          </cell>
        </row>
        <row r="196">
          <cell r="E196">
            <v>245</v>
          </cell>
          <cell r="F196" t="str">
            <v>m</v>
          </cell>
          <cell r="G196" t="str">
            <v>Oksana Vaitiekutė</v>
          </cell>
          <cell r="H196">
            <v>34820</v>
          </cell>
          <cell r="I196" t="str">
            <v>Šilalė</v>
          </cell>
          <cell r="J196" t="str">
            <v>R.Bendžius</v>
          </cell>
        </row>
        <row r="197">
          <cell r="E197">
            <v>246</v>
          </cell>
          <cell r="F197" t="str">
            <v>m</v>
          </cell>
          <cell r="G197" t="str">
            <v>Goda Pudževelytė</v>
          </cell>
          <cell r="H197" t="str">
            <v>1993-05-02</v>
          </cell>
          <cell r="I197" t="str">
            <v>Šilutė</v>
          </cell>
          <cell r="J197" t="str">
            <v>S.Oželis</v>
          </cell>
        </row>
        <row r="198">
          <cell r="E198">
            <v>247</v>
          </cell>
          <cell r="F198" t="str">
            <v>m</v>
          </cell>
          <cell r="G198" t="str">
            <v>Indrė Danielkutė</v>
          </cell>
          <cell r="H198" t="str">
            <v>1992-03-21</v>
          </cell>
          <cell r="I198" t="str">
            <v>Šilutė</v>
          </cell>
          <cell r="J198" t="str">
            <v>M.Urmulevičius</v>
          </cell>
        </row>
        <row r="199">
          <cell r="E199">
            <v>248</v>
          </cell>
          <cell r="F199" t="str">
            <v>v</v>
          </cell>
          <cell r="G199" t="str">
            <v>Mantas Montvydas</v>
          </cell>
          <cell r="H199" t="str">
            <v>1992-05-22</v>
          </cell>
          <cell r="I199" t="str">
            <v>Šilutė</v>
          </cell>
          <cell r="J199" t="str">
            <v>M.Urmulevičius</v>
          </cell>
        </row>
        <row r="200">
          <cell r="E200">
            <v>249</v>
          </cell>
          <cell r="F200" t="str">
            <v>v</v>
          </cell>
          <cell r="G200" t="str">
            <v>Martynas Budvytis</v>
          </cell>
          <cell r="H200" t="str">
            <v>1993-03-30</v>
          </cell>
          <cell r="I200" t="str">
            <v>Šilutė</v>
          </cell>
          <cell r="J200" t="str">
            <v>M.Urmulevičius</v>
          </cell>
        </row>
        <row r="201">
          <cell r="E201">
            <v>250</v>
          </cell>
          <cell r="F201" t="str">
            <v>v</v>
          </cell>
          <cell r="G201" t="str">
            <v>Arvydas Budvytis</v>
          </cell>
          <cell r="H201">
            <v>33672</v>
          </cell>
          <cell r="I201" t="str">
            <v>Šilutė</v>
          </cell>
          <cell r="J201" t="str">
            <v>M.Urmulevičius</v>
          </cell>
        </row>
        <row r="202">
          <cell r="E202">
            <v>251</v>
          </cell>
          <cell r="F202" t="str">
            <v>v</v>
          </cell>
          <cell r="G202" t="str">
            <v>Linas Starkutis</v>
          </cell>
          <cell r="H202" t="str">
            <v>1994-04-03</v>
          </cell>
          <cell r="I202" t="str">
            <v>Šilutė</v>
          </cell>
          <cell r="J202" t="str">
            <v>M.Urmulevičius</v>
          </cell>
        </row>
        <row r="203">
          <cell r="E203">
            <v>252</v>
          </cell>
          <cell r="F203" t="str">
            <v>v</v>
          </cell>
          <cell r="G203" t="str">
            <v>Tomas Viskintas</v>
          </cell>
          <cell r="H203" t="str">
            <v>1994-06-05</v>
          </cell>
          <cell r="I203" t="str">
            <v>Šilutė</v>
          </cell>
          <cell r="J203" t="str">
            <v>M.Urmulevičius</v>
          </cell>
        </row>
        <row r="204">
          <cell r="E204">
            <v>253</v>
          </cell>
          <cell r="F204" t="str">
            <v>m</v>
          </cell>
          <cell r="G204" t="str">
            <v>Toma Blaževičiūtė</v>
          </cell>
          <cell r="H204" t="str">
            <v>1994-03-14</v>
          </cell>
          <cell r="I204" t="str">
            <v>Šilutė</v>
          </cell>
          <cell r="J204" t="str">
            <v>M.Urmulevičius</v>
          </cell>
        </row>
        <row r="205">
          <cell r="E205">
            <v>254</v>
          </cell>
          <cell r="F205" t="str">
            <v>v</v>
          </cell>
          <cell r="G205" t="str">
            <v>Šarūnas Briedis</v>
          </cell>
          <cell r="H205">
            <v>33653</v>
          </cell>
          <cell r="I205" t="str">
            <v>Šilutė</v>
          </cell>
          <cell r="J205" t="str">
            <v>M.Jazbutis</v>
          </cell>
        </row>
        <row r="206">
          <cell r="E206">
            <v>255</v>
          </cell>
          <cell r="F206" t="str">
            <v>v</v>
          </cell>
          <cell r="G206" t="str">
            <v>Aurimas Pakalniškis</v>
          </cell>
          <cell r="H206">
            <v>33180</v>
          </cell>
          <cell r="I206" t="str">
            <v>Šilutė bk</v>
          </cell>
          <cell r="J206" t="str">
            <v>B.Muskis</v>
          </cell>
          <cell r="K206" t="str">
            <v>13,10</v>
          </cell>
          <cell r="L206" t="str">
            <v>14,00</v>
          </cell>
        </row>
        <row r="207">
          <cell r="E207">
            <v>256</v>
          </cell>
          <cell r="F207" t="str">
            <v>v</v>
          </cell>
          <cell r="G207" t="str">
            <v>Motiejus Jančiauskas</v>
          </cell>
          <cell r="H207">
            <v>34356</v>
          </cell>
          <cell r="I207" t="str">
            <v>Šilutė ind</v>
          </cell>
          <cell r="J207" t="str">
            <v>B.Muskis</v>
          </cell>
          <cell r="K207" t="str">
            <v>10,37</v>
          </cell>
          <cell r="L207" t="str">
            <v>11,20</v>
          </cell>
        </row>
        <row r="208">
          <cell r="E208">
            <v>257</v>
          </cell>
          <cell r="F208" t="str">
            <v>v</v>
          </cell>
          <cell r="G208" t="str">
            <v>Tomas Dulkys</v>
          </cell>
          <cell r="H208">
            <v>34506</v>
          </cell>
          <cell r="I208" t="str">
            <v>Šilutė ind</v>
          </cell>
          <cell r="J208" t="str">
            <v>B.Muskis</v>
          </cell>
          <cell r="K208" t="str">
            <v>9,70</v>
          </cell>
          <cell r="L208" t="str">
            <v>10,50</v>
          </cell>
        </row>
        <row r="209">
          <cell r="E209">
            <v>258</v>
          </cell>
          <cell r="F209" t="str">
            <v>m</v>
          </cell>
          <cell r="G209" t="str">
            <v>Ema Mišeikytė</v>
          </cell>
          <cell r="H209">
            <v>34506</v>
          </cell>
          <cell r="I209" t="str">
            <v>Šilutė ind</v>
          </cell>
          <cell r="J209" t="str">
            <v>B.Muskis</v>
          </cell>
          <cell r="K209" t="str">
            <v>4,62</v>
          </cell>
        </row>
        <row r="210">
          <cell r="E210">
            <v>259</v>
          </cell>
          <cell r="F210" t="str">
            <v>m</v>
          </cell>
          <cell r="G210" t="str">
            <v>Simona Stancikaitė</v>
          </cell>
          <cell r="H210">
            <v>33624</v>
          </cell>
          <cell r="I210" t="str">
            <v>Šilutė ind</v>
          </cell>
          <cell r="J210" t="str">
            <v>B.Muskis</v>
          </cell>
          <cell r="K210" t="str">
            <v>9,20</v>
          </cell>
        </row>
        <row r="211">
          <cell r="E211">
            <v>260</v>
          </cell>
          <cell r="F211" t="str">
            <v>v</v>
          </cell>
          <cell r="G211" t="str">
            <v>Gytis Pakalniškis</v>
          </cell>
          <cell r="H211">
            <v>34002</v>
          </cell>
          <cell r="I211" t="str">
            <v>Šilutė ind</v>
          </cell>
          <cell r="J211" t="str">
            <v>B.Muskis</v>
          </cell>
          <cell r="K211" t="str">
            <v>12,00</v>
          </cell>
          <cell r="L211" t="str">
            <v>11,10</v>
          </cell>
        </row>
        <row r="212">
          <cell r="E212">
            <v>261</v>
          </cell>
          <cell r="F212" t="str">
            <v>m</v>
          </cell>
          <cell r="G212" t="str">
            <v>Agnė Piekytė</v>
          </cell>
          <cell r="H212">
            <v>34733</v>
          </cell>
          <cell r="I212" t="str">
            <v>Skuodas</v>
          </cell>
          <cell r="J212" t="str">
            <v>A.Donėla</v>
          </cell>
        </row>
        <row r="213">
          <cell r="E213">
            <v>262</v>
          </cell>
          <cell r="F213" t="str">
            <v>m</v>
          </cell>
          <cell r="G213" t="str">
            <v>Arona Rimgailaitė</v>
          </cell>
          <cell r="H213">
            <v>34975</v>
          </cell>
          <cell r="I213" t="str">
            <v>Skuodas</v>
          </cell>
          <cell r="J213" t="str">
            <v>A.Donėla</v>
          </cell>
        </row>
        <row r="214">
          <cell r="E214">
            <v>263</v>
          </cell>
          <cell r="F214" t="str">
            <v>v</v>
          </cell>
          <cell r="G214" t="str">
            <v>Juozas Šalčius</v>
          </cell>
          <cell r="H214" t="str">
            <v>1993-05-04</v>
          </cell>
          <cell r="I214" t="str">
            <v>Skuodas</v>
          </cell>
          <cell r="J214" t="str">
            <v>A.Jasmontas</v>
          </cell>
        </row>
        <row r="215">
          <cell r="E215">
            <v>264</v>
          </cell>
          <cell r="F215" t="str">
            <v>v</v>
          </cell>
          <cell r="G215" t="str">
            <v>Justas  Alšauskas</v>
          </cell>
          <cell r="H215" t="str">
            <v>1993-07-18</v>
          </cell>
          <cell r="I215" t="str">
            <v>Skuodas</v>
          </cell>
          <cell r="J215" t="str">
            <v>A.Jasmontas</v>
          </cell>
        </row>
        <row r="216">
          <cell r="E216">
            <v>265</v>
          </cell>
          <cell r="F216" t="str">
            <v>m</v>
          </cell>
          <cell r="G216" t="str">
            <v>Orinta Andriekutė</v>
          </cell>
          <cell r="H216" t="str">
            <v>1994-01-30</v>
          </cell>
          <cell r="I216" t="str">
            <v>Skuodas</v>
          </cell>
          <cell r="J216" t="str">
            <v>A.Donėla</v>
          </cell>
        </row>
        <row r="217">
          <cell r="E217">
            <v>266</v>
          </cell>
          <cell r="F217" t="str">
            <v>m</v>
          </cell>
          <cell r="G217" t="str">
            <v>Rūta Jonaitytė</v>
          </cell>
          <cell r="H217" t="str">
            <v>1994-02-04</v>
          </cell>
          <cell r="I217" t="str">
            <v>Skuodas</v>
          </cell>
          <cell r="J217" t="str">
            <v>A.Donėla</v>
          </cell>
        </row>
        <row r="218">
          <cell r="E218">
            <v>267</v>
          </cell>
          <cell r="F218" t="str">
            <v>m</v>
          </cell>
          <cell r="G218" t="str">
            <v>Gerda Jackutė</v>
          </cell>
          <cell r="H218" t="str">
            <v>1994-03-03</v>
          </cell>
          <cell r="I218" t="str">
            <v>Skuodas</v>
          </cell>
          <cell r="J218" t="str">
            <v>A.Donėla</v>
          </cell>
        </row>
        <row r="219">
          <cell r="E219">
            <v>268</v>
          </cell>
          <cell r="F219" t="str">
            <v>m</v>
          </cell>
          <cell r="G219" t="str">
            <v>Monika Vaškytė</v>
          </cell>
          <cell r="H219" t="str">
            <v>1994-06-05</v>
          </cell>
          <cell r="I219" t="str">
            <v>Skuodas</v>
          </cell>
          <cell r="J219" t="str">
            <v>A.Donėla</v>
          </cell>
        </row>
        <row r="220">
          <cell r="E220">
            <v>269</v>
          </cell>
          <cell r="F220" t="str">
            <v>v</v>
          </cell>
          <cell r="G220" t="str">
            <v>Remigijus Žyprė</v>
          </cell>
          <cell r="H220" t="str">
            <v>1994-07-07</v>
          </cell>
          <cell r="I220" t="str">
            <v>Skuodas</v>
          </cell>
          <cell r="J220" t="str">
            <v>A.Jasmontas</v>
          </cell>
        </row>
        <row r="221">
          <cell r="E221">
            <v>270</v>
          </cell>
          <cell r="F221" t="str">
            <v>m</v>
          </cell>
          <cell r="G221" t="str">
            <v>Kamilė Sirputytė</v>
          </cell>
          <cell r="H221" t="str">
            <v>1994-07-14</v>
          </cell>
          <cell r="I221" t="str">
            <v>Skuodas</v>
          </cell>
          <cell r="J221" t="str">
            <v>A.Donėla</v>
          </cell>
        </row>
        <row r="222">
          <cell r="E222">
            <v>271</v>
          </cell>
          <cell r="F222" t="str">
            <v>m</v>
          </cell>
          <cell r="G222" t="str">
            <v>Justina Mockutė</v>
          </cell>
          <cell r="H222" t="str">
            <v>1994-08-09</v>
          </cell>
          <cell r="I222" t="str">
            <v>Skuodas</v>
          </cell>
          <cell r="J222" t="str">
            <v>A.Donėla</v>
          </cell>
        </row>
        <row r="223">
          <cell r="E223">
            <v>272</v>
          </cell>
          <cell r="F223" t="str">
            <v>v</v>
          </cell>
          <cell r="G223" t="str">
            <v>Vytautas Malonė</v>
          </cell>
          <cell r="H223" t="str">
            <v>1995-07-07</v>
          </cell>
          <cell r="I223" t="str">
            <v>Skuodas</v>
          </cell>
          <cell r="J223" t="str">
            <v>A.Jasmontas</v>
          </cell>
        </row>
        <row r="224">
          <cell r="E224">
            <v>273</v>
          </cell>
          <cell r="F224" t="str">
            <v>v</v>
          </cell>
          <cell r="G224" t="str">
            <v>Gytis  Gelžinis</v>
          </cell>
          <cell r="H224" t="str">
            <v>1995-07-27</v>
          </cell>
          <cell r="I224" t="str">
            <v>Skuodas</v>
          </cell>
          <cell r="J224" t="str">
            <v>A.Jasmontas</v>
          </cell>
        </row>
        <row r="225">
          <cell r="E225">
            <v>274</v>
          </cell>
          <cell r="F225" t="str">
            <v>v</v>
          </cell>
          <cell r="G225" t="str">
            <v>Karolis Paulauskas</v>
          </cell>
          <cell r="H225" t="str">
            <v>1995-10-21</v>
          </cell>
          <cell r="I225" t="str">
            <v>Skuodas</v>
          </cell>
          <cell r="J225" t="str">
            <v>A.Jasmontas</v>
          </cell>
        </row>
        <row r="226">
          <cell r="E226">
            <v>275</v>
          </cell>
          <cell r="F226" t="str">
            <v>v</v>
          </cell>
          <cell r="G226" t="str">
            <v>Roberta Milkevičiūtė</v>
          </cell>
          <cell r="H226">
            <v>34088</v>
          </cell>
          <cell r="I226" t="str">
            <v>Tauragė</v>
          </cell>
          <cell r="J226" t="str">
            <v>R.Varanavičius</v>
          </cell>
        </row>
        <row r="227">
          <cell r="E227">
            <v>276</v>
          </cell>
          <cell r="F227" t="str">
            <v>v</v>
          </cell>
          <cell r="G227" t="str">
            <v>Evaldas Dumčius</v>
          </cell>
          <cell r="H227">
            <v>34671</v>
          </cell>
          <cell r="I227" t="str">
            <v>Tauragė</v>
          </cell>
          <cell r="J227" t="str">
            <v>R.Varanavičius</v>
          </cell>
        </row>
        <row r="228">
          <cell r="E228">
            <v>277</v>
          </cell>
          <cell r="F228" t="str">
            <v>v</v>
          </cell>
          <cell r="G228" t="str">
            <v>Justas Paulius</v>
          </cell>
          <cell r="H228">
            <v>34062</v>
          </cell>
          <cell r="I228" t="str">
            <v>Tauragė</v>
          </cell>
          <cell r="J228" t="str">
            <v>A.Šimkūnas</v>
          </cell>
        </row>
        <row r="229">
          <cell r="E229">
            <v>278</v>
          </cell>
          <cell r="F229" t="str">
            <v>v</v>
          </cell>
          <cell r="G229" t="str">
            <v>Mindaugas Sakalis</v>
          </cell>
          <cell r="H229">
            <v>33650</v>
          </cell>
          <cell r="I229" t="str">
            <v>Tauragė</v>
          </cell>
          <cell r="J229" t="str">
            <v>A.Šlepavičius</v>
          </cell>
        </row>
        <row r="230">
          <cell r="E230">
            <v>279</v>
          </cell>
          <cell r="F230" t="str">
            <v>v</v>
          </cell>
          <cell r="G230" t="str">
            <v>Deivydas Žemaitis</v>
          </cell>
          <cell r="H230">
            <v>34107</v>
          </cell>
          <cell r="I230" t="str">
            <v>Tauragė</v>
          </cell>
          <cell r="J230" t="str">
            <v>A.Šlepavičius</v>
          </cell>
        </row>
        <row r="231">
          <cell r="E231">
            <v>280</v>
          </cell>
          <cell r="F231" t="str">
            <v>m</v>
          </cell>
          <cell r="G231" t="str">
            <v>Sigita Šalčiūtė</v>
          </cell>
          <cell r="H231">
            <v>34198</v>
          </cell>
          <cell r="I231" t="str">
            <v>Tauragė</v>
          </cell>
          <cell r="J231" t="str">
            <v>A.Šlepavičius</v>
          </cell>
        </row>
        <row r="232">
          <cell r="E232">
            <v>281</v>
          </cell>
          <cell r="F232" t="str">
            <v>m</v>
          </cell>
          <cell r="G232" t="str">
            <v>Donata Juknevičiūtė</v>
          </cell>
          <cell r="H232">
            <v>34480</v>
          </cell>
          <cell r="I232" t="str">
            <v>Tauragė</v>
          </cell>
          <cell r="J232" t="str">
            <v>A.Šlepavičius</v>
          </cell>
        </row>
        <row r="233">
          <cell r="E233">
            <v>282</v>
          </cell>
          <cell r="F233" t="str">
            <v>m</v>
          </cell>
          <cell r="G233" t="str">
            <v>Sigita Lukočiūtė</v>
          </cell>
          <cell r="H233">
            <v>33384</v>
          </cell>
          <cell r="I233" t="str">
            <v>Tauragė bk</v>
          </cell>
          <cell r="J233" t="str">
            <v>A.Šlepavičius</v>
          </cell>
        </row>
        <row r="234">
          <cell r="E234">
            <v>283</v>
          </cell>
          <cell r="F234" t="str">
            <v>v</v>
          </cell>
          <cell r="G234" t="str">
            <v>Darius Jonikas</v>
          </cell>
          <cell r="H234">
            <v>33288</v>
          </cell>
          <cell r="I234" t="str">
            <v>Tauragė bk</v>
          </cell>
          <cell r="J234" t="str">
            <v>A.Šlepavičius</v>
          </cell>
        </row>
        <row r="235">
          <cell r="E235">
            <v>284</v>
          </cell>
          <cell r="F235" t="str">
            <v>v</v>
          </cell>
          <cell r="G235" t="str">
            <v>Ignas Šalkauskas</v>
          </cell>
          <cell r="H235">
            <v>34390</v>
          </cell>
          <cell r="I235" t="str">
            <v>Telšiai</v>
          </cell>
          <cell r="J235" t="str">
            <v>P.Klastauskas,  Z. Rupeika</v>
          </cell>
        </row>
        <row r="236">
          <cell r="E236">
            <v>285</v>
          </cell>
          <cell r="F236" t="str">
            <v>m</v>
          </cell>
          <cell r="G236" t="str">
            <v>Karolina Bagdonaitė</v>
          </cell>
          <cell r="H236">
            <v>34942</v>
          </cell>
          <cell r="I236" t="str">
            <v>Telšiai</v>
          </cell>
          <cell r="J236" t="str">
            <v>D.Pranckuvienė</v>
          </cell>
        </row>
        <row r="237">
          <cell r="E237">
            <v>286</v>
          </cell>
          <cell r="F237" t="str">
            <v>m</v>
          </cell>
          <cell r="G237" t="str">
            <v>Greta Drąsutavičiutė</v>
          </cell>
          <cell r="H237">
            <v>34545</v>
          </cell>
          <cell r="I237" t="str">
            <v>Telšiai</v>
          </cell>
          <cell r="J237" t="str">
            <v>P.Klastauskas,  Z. Rupeika</v>
          </cell>
        </row>
        <row r="238">
          <cell r="E238">
            <v>287</v>
          </cell>
          <cell r="F238" t="str">
            <v>v</v>
          </cell>
          <cell r="G238" t="str">
            <v>Ernestas  Šilingas</v>
          </cell>
          <cell r="H238">
            <v>34575</v>
          </cell>
          <cell r="I238" t="str">
            <v>Telšiai</v>
          </cell>
          <cell r="J238" t="str">
            <v>P.Klastauskas,  Z. Rupeika</v>
          </cell>
        </row>
        <row r="239">
          <cell r="E239">
            <v>288</v>
          </cell>
          <cell r="F239" t="str">
            <v>v</v>
          </cell>
          <cell r="G239" t="str">
            <v>Paulius  Juodeikis</v>
          </cell>
          <cell r="H239">
            <v>34883</v>
          </cell>
          <cell r="I239" t="str">
            <v>Telšiai</v>
          </cell>
          <cell r="J239" t="str">
            <v>P.Klastauskas,  Z. Rupeika</v>
          </cell>
        </row>
        <row r="240">
          <cell r="E240">
            <v>289</v>
          </cell>
          <cell r="F240" t="str">
            <v>v</v>
          </cell>
          <cell r="G240" t="str">
            <v>Dainoras  Damunskis</v>
          </cell>
          <cell r="H240">
            <v>34998</v>
          </cell>
          <cell r="I240" t="str">
            <v>Telšiai</v>
          </cell>
          <cell r="J240" t="str">
            <v>P.Klastauskas,  Z. Rupeika</v>
          </cell>
        </row>
        <row r="241">
          <cell r="E241">
            <v>290</v>
          </cell>
          <cell r="F241" t="str">
            <v>v</v>
          </cell>
          <cell r="G241" t="str">
            <v>Vilius Zamaras</v>
          </cell>
          <cell r="H241">
            <v>34318</v>
          </cell>
          <cell r="I241" t="str">
            <v>Telšiai</v>
          </cell>
          <cell r="J241" t="str">
            <v xml:space="preserve"> Z.Rupeika</v>
          </cell>
        </row>
        <row r="242">
          <cell r="E242">
            <v>291</v>
          </cell>
          <cell r="F242" t="str">
            <v>m</v>
          </cell>
          <cell r="G242" t="str">
            <v>Simona Rupeikaitė</v>
          </cell>
          <cell r="H242">
            <v>33652</v>
          </cell>
          <cell r="I242" t="str">
            <v>Telšiai</v>
          </cell>
          <cell r="J242" t="str">
            <v xml:space="preserve"> Z.Rupeika</v>
          </cell>
        </row>
        <row r="243">
          <cell r="E243">
            <v>292</v>
          </cell>
          <cell r="F243" t="str">
            <v>m</v>
          </cell>
          <cell r="G243" t="str">
            <v>Gabrielė Monkevičiutė</v>
          </cell>
          <cell r="H243">
            <v>35213</v>
          </cell>
          <cell r="I243" t="str">
            <v>Telšiai bk</v>
          </cell>
          <cell r="J243" t="str">
            <v>P.Klastauskas</v>
          </cell>
        </row>
        <row r="244">
          <cell r="E244">
            <v>293</v>
          </cell>
          <cell r="F244" t="str">
            <v>v</v>
          </cell>
          <cell r="G244" t="str">
            <v>Paulius  Drazdauskas</v>
          </cell>
          <cell r="H244">
            <v>35206</v>
          </cell>
          <cell r="I244" t="str">
            <v>Telšiai bk</v>
          </cell>
          <cell r="J244" t="str">
            <v>P.Klastauskas</v>
          </cell>
        </row>
        <row r="245">
          <cell r="E245">
            <v>341</v>
          </cell>
          <cell r="F245" t="str">
            <v>v</v>
          </cell>
          <cell r="G245" t="str">
            <v>Darius Každailis</v>
          </cell>
          <cell r="H245">
            <v>34738</v>
          </cell>
          <cell r="I245" t="str">
            <v>Klaipėda bk</v>
          </cell>
          <cell r="J245" t="str">
            <v>A.Šilauskas</v>
          </cell>
        </row>
        <row r="246">
          <cell r="E246">
            <v>342</v>
          </cell>
          <cell r="F246" t="str">
            <v>m</v>
          </cell>
          <cell r="G246" t="str">
            <v>Ligita Motiejauskaitė</v>
          </cell>
          <cell r="H246">
            <v>35111</v>
          </cell>
          <cell r="I246" t="str">
            <v>Klaipėda bk</v>
          </cell>
          <cell r="J246" t="str">
            <v>A.Šilauskas</v>
          </cell>
        </row>
        <row r="247">
          <cell r="E247">
            <v>354</v>
          </cell>
          <cell r="F247" t="str">
            <v>m</v>
          </cell>
          <cell r="G247" t="str">
            <v>Vytautė Strumilaitė</v>
          </cell>
          <cell r="H247">
            <v>34714</v>
          </cell>
          <cell r="I247" t="str">
            <v>Klaipėda bk</v>
          </cell>
          <cell r="J247" t="str">
            <v>A.Šilauskas</v>
          </cell>
        </row>
        <row r="248">
          <cell r="E248">
            <v>356</v>
          </cell>
          <cell r="F248" t="str">
            <v>v</v>
          </cell>
          <cell r="G248" t="str">
            <v>Gintaras Jokšas</v>
          </cell>
          <cell r="H248">
            <v>33812</v>
          </cell>
          <cell r="I248" t="str">
            <v>Klaipėda bk</v>
          </cell>
          <cell r="J248" t="str">
            <v>A.Šilauskas</v>
          </cell>
        </row>
        <row r="249">
          <cell r="E249">
            <v>357</v>
          </cell>
          <cell r="F249" t="str">
            <v>v</v>
          </cell>
          <cell r="G249" t="str">
            <v>Audrius Ščerbavičius</v>
          </cell>
          <cell r="H249">
            <v>33650</v>
          </cell>
          <cell r="I249" t="str">
            <v>Klaipėda bk</v>
          </cell>
          <cell r="J249" t="str">
            <v>A.Šilauskas</v>
          </cell>
        </row>
        <row r="250">
          <cell r="E250">
            <v>363</v>
          </cell>
          <cell r="F250" t="str">
            <v>m</v>
          </cell>
          <cell r="G250" t="str">
            <v>Iveta Bružaitė</v>
          </cell>
          <cell r="H250">
            <v>35236</v>
          </cell>
          <cell r="I250" t="str">
            <v>Klaipėda bk</v>
          </cell>
          <cell r="J250" t="str">
            <v>A.Šilauskas</v>
          </cell>
        </row>
        <row r="251">
          <cell r="E251">
            <v>367</v>
          </cell>
          <cell r="F251" t="str">
            <v>m</v>
          </cell>
          <cell r="G251" t="str">
            <v>Eglė Urbonaitė</v>
          </cell>
          <cell r="H251">
            <v>34598</v>
          </cell>
          <cell r="I251" t="str">
            <v>Klaipėda bk</v>
          </cell>
          <cell r="J251" t="str">
            <v>A.Šilauskas</v>
          </cell>
        </row>
        <row r="252">
          <cell r="E252">
            <v>368</v>
          </cell>
          <cell r="F252" t="str">
            <v>v</v>
          </cell>
          <cell r="G252" t="str">
            <v>Simas Petrauskas</v>
          </cell>
          <cell r="H252">
            <v>33715</v>
          </cell>
          <cell r="I252" t="str">
            <v>Klaipėda bk</v>
          </cell>
          <cell r="J252" t="str">
            <v>A.Šilauskas</v>
          </cell>
        </row>
        <row r="253">
          <cell r="E253">
            <v>369</v>
          </cell>
          <cell r="F253" t="str">
            <v>v</v>
          </cell>
          <cell r="G253" t="str">
            <v>Simonas Jankus</v>
          </cell>
          <cell r="H253">
            <v>34018</v>
          </cell>
          <cell r="I253" t="str">
            <v>Klaipėda bk</v>
          </cell>
          <cell r="J253" t="str">
            <v>A.Šilauskas</v>
          </cell>
        </row>
        <row r="254">
          <cell r="E254">
            <v>396</v>
          </cell>
          <cell r="F254" t="str">
            <v>m</v>
          </cell>
          <cell r="G254" t="str">
            <v>Greta Rakevičiutė</v>
          </cell>
          <cell r="H254">
            <v>35182</v>
          </cell>
          <cell r="I254" t="str">
            <v>Klaipėda bk</v>
          </cell>
          <cell r="J254" t="str">
            <v>A.Šilauskas</v>
          </cell>
        </row>
        <row r="255">
          <cell r="E255">
            <v>375</v>
          </cell>
          <cell r="F255" t="str">
            <v>v</v>
          </cell>
          <cell r="G255" t="str">
            <v>Paulius Žabinskas</v>
          </cell>
          <cell r="H255">
            <v>34511</v>
          </cell>
          <cell r="I255" t="str">
            <v>Klaipėda bk</v>
          </cell>
          <cell r="J255" t="str">
            <v>A.Šilauskas, V.R.Murašovai</v>
          </cell>
        </row>
        <row r="256">
          <cell r="E256">
            <v>376</v>
          </cell>
          <cell r="F256" t="str">
            <v>v</v>
          </cell>
          <cell r="G256" t="str">
            <v>Antanas Kavaliauskas</v>
          </cell>
          <cell r="H256">
            <v>34763</v>
          </cell>
          <cell r="I256" t="str">
            <v>Klaipėda bk</v>
          </cell>
          <cell r="J256" t="str">
            <v>A.Šilauskas, V.R.Murašovai</v>
          </cell>
        </row>
        <row r="257">
          <cell r="E257">
            <v>322</v>
          </cell>
          <cell r="F257" t="str">
            <v>v</v>
          </cell>
          <cell r="G257" t="str">
            <v>Vidmantas Kirklys</v>
          </cell>
          <cell r="H257">
            <v>33527</v>
          </cell>
          <cell r="I257" t="str">
            <v>Klaipėda bk</v>
          </cell>
          <cell r="J257" t="str">
            <v>A.Vilčinskienė, R.Adomaitienė</v>
          </cell>
        </row>
        <row r="258">
          <cell r="E258">
            <v>324</v>
          </cell>
          <cell r="F258" t="str">
            <v>m</v>
          </cell>
          <cell r="G258" t="str">
            <v>Šarūnė Siautėlaitė</v>
          </cell>
          <cell r="H258">
            <v>33830</v>
          </cell>
          <cell r="I258" t="str">
            <v>Klaipėda bk</v>
          </cell>
          <cell r="J258" t="str">
            <v>A.Vilčinskienė, R.Adomaitienė</v>
          </cell>
        </row>
        <row r="259">
          <cell r="E259">
            <v>325</v>
          </cell>
          <cell r="F259" t="str">
            <v>m</v>
          </cell>
          <cell r="G259" t="str">
            <v>Ieva Tkačenko</v>
          </cell>
          <cell r="H259">
            <v>34517</v>
          </cell>
          <cell r="I259" t="str">
            <v>Klaipėda bk</v>
          </cell>
          <cell r="J259" t="str">
            <v>A.Vilčinskienė, R.Adomaitienė</v>
          </cell>
        </row>
        <row r="260">
          <cell r="E260">
            <v>326</v>
          </cell>
          <cell r="F260" t="str">
            <v>v</v>
          </cell>
          <cell r="G260" t="str">
            <v>Sergej Nosov</v>
          </cell>
          <cell r="H260">
            <v>34600</v>
          </cell>
          <cell r="I260" t="str">
            <v>Klaipėda bk</v>
          </cell>
          <cell r="J260" t="str">
            <v>A.Vilčinskienė, R.Adomaitienė</v>
          </cell>
        </row>
        <row r="261">
          <cell r="E261">
            <v>364</v>
          </cell>
          <cell r="F261" t="str">
            <v>m</v>
          </cell>
          <cell r="G261" t="str">
            <v>Karolina Šarkauskaitė</v>
          </cell>
          <cell r="H261">
            <v>34754</v>
          </cell>
          <cell r="I261" t="str">
            <v>Klaipėda bk</v>
          </cell>
          <cell r="J261" t="str">
            <v>A.Vilčinskienė, R.Adomaitienė</v>
          </cell>
        </row>
        <row r="262">
          <cell r="E262">
            <v>377</v>
          </cell>
          <cell r="F262" t="str">
            <v>m</v>
          </cell>
          <cell r="G262" t="str">
            <v>Indrė Vasiliauskaitė</v>
          </cell>
          <cell r="H262">
            <v>34347</v>
          </cell>
          <cell r="I262" t="str">
            <v>Klaipėda bk</v>
          </cell>
          <cell r="J262" t="str">
            <v>A.Vilčinskienė, R.Adomaitienė</v>
          </cell>
        </row>
        <row r="263">
          <cell r="E263">
            <v>378</v>
          </cell>
          <cell r="F263" t="str">
            <v>m</v>
          </cell>
          <cell r="G263" t="str">
            <v>Roberta Adomaitytė</v>
          </cell>
          <cell r="H263">
            <v>34897</v>
          </cell>
          <cell r="I263" t="str">
            <v>Klaipėda bk</v>
          </cell>
          <cell r="J263" t="str">
            <v>A.Vilčinskienė, R.Adomaitienė</v>
          </cell>
        </row>
        <row r="264">
          <cell r="E264">
            <v>306</v>
          </cell>
          <cell r="F264" t="str">
            <v>v</v>
          </cell>
          <cell r="G264" t="str">
            <v>Edvinas Kocius</v>
          </cell>
          <cell r="H264">
            <v>34798</v>
          </cell>
          <cell r="I264" t="str">
            <v>Klaipėda bk</v>
          </cell>
          <cell r="J264" t="str">
            <v>D.D.Senkai</v>
          </cell>
        </row>
        <row r="265">
          <cell r="E265">
            <v>321</v>
          </cell>
          <cell r="F265" t="str">
            <v>v</v>
          </cell>
          <cell r="G265" t="str">
            <v>Aurimas Paliukaitis</v>
          </cell>
          <cell r="H265">
            <v>33376</v>
          </cell>
          <cell r="I265" t="str">
            <v>Klaipėda bk</v>
          </cell>
          <cell r="J265" t="str">
            <v>D.D.Senkai</v>
          </cell>
        </row>
        <row r="266">
          <cell r="E266">
            <v>323</v>
          </cell>
          <cell r="F266" t="str">
            <v>m</v>
          </cell>
          <cell r="G266" t="str">
            <v>Gintarė Petrauskaitė</v>
          </cell>
          <cell r="H266">
            <v>33866</v>
          </cell>
          <cell r="I266" t="str">
            <v>Klaipėda bk</v>
          </cell>
          <cell r="J266" t="str">
            <v>D.D.Senkai</v>
          </cell>
        </row>
        <row r="267">
          <cell r="E267">
            <v>337</v>
          </cell>
          <cell r="F267" t="str">
            <v>v</v>
          </cell>
          <cell r="G267" t="str">
            <v>Benas Eidėnas</v>
          </cell>
          <cell r="H267">
            <v>33617</v>
          </cell>
          <cell r="I267" t="str">
            <v>Klaipėda bk</v>
          </cell>
          <cell r="J267" t="str">
            <v>D.D.Senkai</v>
          </cell>
        </row>
        <row r="268">
          <cell r="E268">
            <v>338</v>
          </cell>
          <cell r="F268" t="str">
            <v>v</v>
          </cell>
          <cell r="G268" t="str">
            <v>Valdas Ramanauskas</v>
          </cell>
          <cell r="H268">
            <v>34193</v>
          </cell>
          <cell r="I268" t="str">
            <v>Klaipėda bk</v>
          </cell>
          <cell r="J268" t="str">
            <v>D.D.Senkai</v>
          </cell>
        </row>
        <row r="269">
          <cell r="E269">
            <v>340</v>
          </cell>
          <cell r="F269" t="str">
            <v>v</v>
          </cell>
          <cell r="G269" t="str">
            <v>Donatas Petrauskas</v>
          </cell>
          <cell r="H269">
            <v>34874</v>
          </cell>
          <cell r="I269" t="str">
            <v>Klaipėda bk</v>
          </cell>
          <cell r="J269" t="str">
            <v>D.D.Senkai</v>
          </cell>
        </row>
        <row r="270">
          <cell r="E270">
            <v>347</v>
          </cell>
          <cell r="F270" t="str">
            <v>m</v>
          </cell>
          <cell r="G270" t="str">
            <v>Aiva Čiesnaitė</v>
          </cell>
          <cell r="H270">
            <v>33696</v>
          </cell>
          <cell r="I270" t="str">
            <v>Klaipėda bk</v>
          </cell>
          <cell r="J270" t="str">
            <v>D.D.Senkai</v>
          </cell>
        </row>
        <row r="271">
          <cell r="E271">
            <v>348</v>
          </cell>
          <cell r="F271" t="str">
            <v>v</v>
          </cell>
          <cell r="G271" t="str">
            <v>Justas Petrauskas</v>
          </cell>
          <cell r="H271">
            <v>34290</v>
          </cell>
          <cell r="I271" t="str">
            <v>Klaipėda bk</v>
          </cell>
          <cell r="J271" t="str">
            <v>D.D.Senkai</v>
          </cell>
        </row>
        <row r="272">
          <cell r="E272">
            <v>349</v>
          </cell>
          <cell r="F272" t="str">
            <v>v</v>
          </cell>
          <cell r="G272" t="str">
            <v>Ramūnas Vasiliauskas</v>
          </cell>
          <cell r="H272">
            <v>34493</v>
          </cell>
          <cell r="I272" t="str">
            <v>Klaipėda bk</v>
          </cell>
          <cell r="J272" t="str">
            <v>D.D.Senkai</v>
          </cell>
        </row>
        <row r="273">
          <cell r="E273">
            <v>350</v>
          </cell>
          <cell r="F273" t="str">
            <v>m</v>
          </cell>
          <cell r="G273" t="str">
            <v>Kristina Rimkutė</v>
          </cell>
          <cell r="H273">
            <v>34576</v>
          </cell>
          <cell r="I273" t="str">
            <v>Klaipėda bk</v>
          </cell>
          <cell r="J273" t="str">
            <v>D.D.Senkai</v>
          </cell>
        </row>
        <row r="274">
          <cell r="E274">
            <v>351</v>
          </cell>
          <cell r="F274" t="str">
            <v>v</v>
          </cell>
          <cell r="G274" t="str">
            <v>Vidmantas Laučys</v>
          </cell>
          <cell r="H274">
            <v>34641</v>
          </cell>
          <cell r="I274" t="str">
            <v>Klaipėda bk</v>
          </cell>
          <cell r="J274" t="str">
            <v>D.D.Senkai</v>
          </cell>
        </row>
        <row r="275">
          <cell r="E275">
            <v>352</v>
          </cell>
          <cell r="F275" t="str">
            <v>v</v>
          </cell>
          <cell r="G275" t="str">
            <v>Dominykas Norkus</v>
          </cell>
          <cell r="H275">
            <v>34261</v>
          </cell>
          <cell r="I275" t="str">
            <v>Klaipėda bk</v>
          </cell>
          <cell r="J275" t="str">
            <v>D.D.Senkai</v>
          </cell>
        </row>
        <row r="276">
          <cell r="E276">
            <v>353</v>
          </cell>
          <cell r="F276" t="str">
            <v>m</v>
          </cell>
          <cell r="G276" t="str">
            <v>Neringa Stasiulytė</v>
          </cell>
          <cell r="H276">
            <v>34789</v>
          </cell>
          <cell r="I276" t="str">
            <v>Klaipėda bk</v>
          </cell>
          <cell r="J276" t="str">
            <v>D.D.Senkai</v>
          </cell>
        </row>
        <row r="277">
          <cell r="E277">
            <v>361</v>
          </cell>
          <cell r="F277" t="str">
            <v>v</v>
          </cell>
          <cell r="G277" t="str">
            <v>Artūras Milius</v>
          </cell>
          <cell r="H277">
            <v>34558</v>
          </cell>
          <cell r="I277" t="str">
            <v>Klaipėda bk</v>
          </cell>
          <cell r="J277" t="str">
            <v>D.D.Senkai</v>
          </cell>
        </row>
        <row r="278">
          <cell r="E278">
            <v>362</v>
          </cell>
          <cell r="F278" t="str">
            <v>v</v>
          </cell>
          <cell r="G278" t="str">
            <v>Karolis Vaišvila</v>
          </cell>
          <cell r="H278">
            <v>34611</v>
          </cell>
          <cell r="I278" t="str">
            <v>Klaipėda bk</v>
          </cell>
          <cell r="J278" t="str">
            <v>D.D.Senkai</v>
          </cell>
        </row>
        <row r="279">
          <cell r="E279">
            <v>365</v>
          </cell>
          <cell r="F279" t="str">
            <v>v</v>
          </cell>
          <cell r="G279" t="str">
            <v>Arvydas Alšauskas</v>
          </cell>
          <cell r="H279">
            <v>34829</v>
          </cell>
          <cell r="I279" t="str">
            <v>Klaipėda bk</v>
          </cell>
          <cell r="J279" t="str">
            <v>D.D.Senkai</v>
          </cell>
        </row>
        <row r="280">
          <cell r="E280">
            <v>366</v>
          </cell>
          <cell r="F280" t="str">
            <v>v</v>
          </cell>
          <cell r="G280" t="str">
            <v>Lukas Paškauskas</v>
          </cell>
          <cell r="H280">
            <v>34657</v>
          </cell>
          <cell r="I280" t="str">
            <v>Klaipėda bk</v>
          </cell>
          <cell r="J280" t="str">
            <v>D.D.Senkai</v>
          </cell>
        </row>
        <row r="281">
          <cell r="E281">
            <v>385</v>
          </cell>
          <cell r="F281" t="str">
            <v>v</v>
          </cell>
          <cell r="G281" t="str">
            <v>Edvardas Saveljevas</v>
          </cell>
          <cell r="H281">
            <v>33964</v>
          </cell>
          <cell r="I281" t="str">
            <v>Klaipėda bk</v>
          </cell>
          <cell r="J281" t="str">
            <v>D.D.Senkai</v>
          </cell>
        </row>
        <row r="282">
          <cell r="E282">
            <v>386</v>
          </cell>
          <cell r="F282" t="str">
            <v>v</v>
          </cell>
          <cell r="G282" t="str">
            <v>Arnoldas Anusevičius</v>
          </cell>
          <cell r="H282">
            <v>34112</v>
          </cell>
          <cell r="I282" t="str">
            <v>Klaipėda bk</v>
          </cell>
          <cell r="J282" t="str">
            <v>D.D.Senkai</v>
          </cell>
        </row>
        <row r="283">
          <cell r="E283">
            <v>314</v>
          </cell>
          <cell r="F283" t="str">
            <v>m</v>
          </cell>
          <cell r="G283" t="str">
            <v>Lina Grinčikaitė</v>
          </cell>
          <cell r="H283">
            <v>31900</v>
          </cell>
          <cell r="I283" t="str">
            <v>Klaipėda bk</v>
          </cell>
          <cell r="J283" t="str">
            <v>E.Norvilas</v>
          </cell>
        </row>
        <row r="284">
          <cell r="E284">
            <v>315</v>
          </cell>
          <cell r="F284" t="str">
            <v>v</v>
          </cell>
          <cell r="G284" t="str">
            <v>Martynas Alseika</v>
          </cell>
          <cell r="H284">
            <v>32217</v>
          </cell>
          <cell r="I284" t="str">
            <v>Klaipėda bk</v>
          </cell>
          <cell r="J284" t="str">
            <v>E.Norvilas</v>
          </cell>
        </row>
        <row r="285">
          <cell r="E285">
            <v>316</v>
          </cell>
          <cell r="F285" t="str">
            <v>v</v>
          </cell>
          <cell r="G285" t="str">
            <v>Nerijus Ruginis</v>
          </cell>
          <cell r="H285">
            <v>33911</v>
          </cell>
          <cell r="I285" t="str">
            <v>Klaipėda bk</v>
          </cell>
          <cell r="J285" t="str">
            <v>E.Norvilas</v>
          </cell>
        </row>
        <row r="286">
          <cell r="E286">
            <v>317</v>
          </cell>
          <cell r="F286" t="str">
            <v>v</v>
          </cell>
          <cell r="G286" t="str">
            <v>Karolis Ruginis</v>
          </cell>
          <cell r="H286">
            <v>33911</v>
          </cell>
          <cell r="I286" t="str">
            <v>Klaipėda bk</v>
          </cell>
          <cell r="J286" t="str">
            <v>E.Norvilas</v>
          </cell>
        </row>
        <row r="287">
          <cell r="E287">
            <v>318</v>
          </cell>
          <cell r="F287" t="str">
            <v>v</v>
          </cell>
          <cell r="G287" t="str">
            <v>Mindaugas Bukšas</v>
          </cell>
          <cell r="H287">
            <v>33980</v>
          </cell>
          <cell r="I287" t="str">
            <v>Klaipėda bk</v>
          </cell>
          <cell r="J287" t="str">
            <v>E.Norvilas</v>
          </cell>
        </row>
        <row r="288">
          <cell r="E288">
            <v>320</v>
          </cell>
          <cell r="F288" t="str">
            <v>v</v>
          </cell>
          <cell r="G288" t="str">
            <v>Artūras Janauskas</v>
          </cell>
          <cell r="H288">
            <v>31983</v>
          </cell>
          <cell r="I288" t="str">
            <v>Klaipėda bk</v>
          </cell>
          <cell r="J288" t="str">
            <v>E.Norvilas</v>
          </cell>
        </row>
        <row r="289">
          <cell r="E289">
            <v>330</v>
          </cell>
          <cell r="F289" t="str">
            <v>v</v>
          </cell>
          <cell r="G289" t="str">
            <v>Robertas Žiemelis</v>
          </cell>
          <cell r="H289">
            <v>33316</v>
          </cell>
          <cell r="I289" t="str">
            <v>Klaipėda bk</v>
          </cell>
          <cell r="J289" t="str">
            <v>E.Norvilas</v>
          </cell>
        </row>
        <row r="290">
          <cell r="E290">
            <v>331</v>
          </cell>
          <cell r="F290" t="str">
            <v>v</v>
          </cell>
          <cell r="G290" t="str">
            <v>Martynas Juška</v>
          </cell>
          <cell r="H290">
            <v>33395</v>
          </cell>
          <cell r="I290" t="str">
            <v>Klaipėda bk</v>
          </cell>
          <cell r="J290" t="str">
            <v>E.Norvilas</v>
          </cell>
        </row>
        <row r="291">
          <cell r="E291">
            <v>383</v>
          </cell>
          <cell r="F291" t="str">
            <v>m</v>
          </cell>
          <cell r="G291" t="str">
            <v>Lauryna Macijauskaitė</v>
          </cell>
          <cell r="H291">
            <v>34194</v>
          </cell>
          <cell r="I291" t="str">
            <v>Klaipėda bk</v>
          </cell>
          <cell r="J291" t="str">
            <v>E.Norvilas</v>
          </cell>
        </row>
        <row r="292">
          <cell r="E292">
            <v>384</v>
          </cell>
          <cell r="F292" t="str">
            <v>v</v>
          </cell>
          <cell r="G292" t="str">
            <v>Kristijonas Macijauskas</v>
          </cell>
          <cell r="H292">
            <v>34761</v>
          </cell>
          <cell r="I292" t="str">
            <v>Klaipėda bk</v>
          </cell>
          <cell r="J292" t="str">
            <v>E.Norvilas</v>
          </cell>
        </row>
        <row r="293">
          <cell r="E293">
            <v>329</v>
          </cell>
          <cell r="F293" t="str">
            <v>v</v>
          </cell>
          <cell r="G293" t="str">
            <v>Remigijus Vičiulis</v>
          </cell>
          <cell r="H293">
            <v>34989</v>
          </cell>
          <cell r="I293" t="str">
            <v>Klaipėda bk</v>
          </cell>
          <cell r="J293" t="str">
            <v>J.Martinkus</v>
          </cell>
        </row>
        <row r="294">
          <cell r="E294">
            <v>345</v>
          </cell>
          <cell r="F294" t="str">
            <v>v</v>
          </cell>
          <cell r="G294" t="str">
            <v>Vilius Baltinas</v>
          </cell>
          <cell r="H294">
            <v>35016</v>
          </cell>
          <cell r="I294" t="str">
            <v>Klaipėda bk</v>
          </cell>
          <cell r="J294" t="str">
            <v>J.Martinkus</v>
          </cell>
        </row>
        <row r="295">
          <cell r="E295">
            <v>358</v>
          </cell>
          <cell r="F295" t="str">
            <v>v</v>
          </cell>
          <cell r="G295" t="str">
            <v>Martynas Duoblys</v>
          </cell>
          <cell r="H295">
            <v>33911</v>
          </cell>
          <cell r="I295" t="str">
            <v>Klaipėda bk</v>
          </cell>
          <cell r="J295" t="str">
            <v>J.Martinkus</v>
          </cell>
        </row>
        <row r="296">
          <cell r="E296">
            <v>359</v>
          </cell>
          <cell r="F296" t="str">
            <v>v</v>
          </cell>
          <cell r="G296" t="str">
            <v>Ronaldas Zabitis</v>
          </cell>
          <cell r="H296">
            <v>34810</v>
          </cell>
          <cell r="I296" t="str">
            <v>Klaipėda bk</v>
          </cell>
          <cell r="J296" t="str">
            <v>J.Martinkus</v>
          </cell>
        </row>
        <row r="297">
          <cell r="E297">
            <v>360</v>
          </cell>
          <cell r="F297" t="str">
            <v>v</v>
          </cell>
          <cell r="G297" t="str">
            <v>Aurimas Juozapaitis</v>
          </cell>
          <cell r="H297" t="str">
            <v>1995-xx-xx</v>
          </cell>
          <cell r="I297" t="str">
            <v>Klaipėda bk</v>
          </cell>
          <cell r="J297" t="str">
            <v>J.Martinkus</v>
          </cell>
        </row>
        <row r="298">
          <cell r="E298">
            <v>355</v>
          </cell>
        </row>
        <row r="299">
          <cell r="E299">
            <v>370</v>
          </cell>
          <cell r="F299" t="str">
            <v>v</v>
          </cell>
          <cell r="G299" t="str">
            <v>Saulius Barišauskas</v>
          </cell>
          <cell r="H299">
            <v>34779</v>
          </cell>
          <cell r="I299" t="str">
            <v>Klaipėda bk</v>
          </cell>
          <cell r="J299" t="str">
            <v>J.Martinkus</v>
          </cell>
        </row>
        <row r="300">
          <cell r="E300">
            <v>371</v>
          </cell>
          <cell r="F300" t="str">
            <v>v</v>
          </cell>
          <cell r="G300" t="str">
            <v>Paulius Lebrikas</v>
          </cell>
          <cell r="H300">
            <v>34713</v>
          </cell>
          <cell r="I300" t="str">
            <v>Klaipėda bk</v>
          </cell>
          <cell r="J300" t="str">
            <v>J.Martinkus</v>
          </cell>
        </row>
        <row r="301">
          <cell r="E301">
            <v>372</v>
          </cell>
          <cell r="F301" t="str">
            <v>v</v>
          </cell>
          <cell r="G301" t="str">
            <v>Edgaras Mikavičius</v>
          </cell>
          <cell r="H301">
            <v>35307</v>
          </cell>
          <cell r="I301" t="str">
            <v>Klaipėda bk</v>
          </cell>
          <cell r="J301" t="str">
            <v>J.Martinkus</v>
          </cell>
        </row>
        <row r="302">
          <cell r="E302">
            <v>373</v>
          </cell>
          <cell r="F302" t="str">
            <v>v</v>
          </cell>
          <cell r="G302" t="str">
            <v>Karolis Eitmonas</v>
          </cell>
          <cell r="H302">
            <v>35029</v>
          </cell>
          <cell r="I302" t="str">
            <v>Klaipėda bk</v>
          </cell>
          <cell r="J302" t="str">
            <v>J.Martinkus</v>
          </cell>
        </row>
        <row r="303">
          <cell r="E303">
            <v>379</v>
          </cell>
          <cell r="F303" t="str">
            <v>v</v>
          </cell>
          <cell r="G303" t="str">
            <v>Algirdas Pamedys</v>
          </cell>
          <cell r="H303">
            <v>34740</v>
          </cell>
          <cell r="I303" t="str">
            <v>Klaipėda bk</v>
          </cell>
          <cell r="J303" t="str">
            <v>J.Martinkus</v>
          </cell>
        </row>
        <row r="304">
          <cell r="E304">
            <v>380</v>
          </cell>
          <cell r="F304" t="str">
            <v>v</v>
          </cell>
          <cell r="G304" t="str">
            <v>Darius Stragis</v>
          </cell>
          <cell r="H304">
            <v>34598</v>
          </cell>
          <cell r="I304" t="str">
            <v>Klaipėda bk</v>
          </cell>
          <cell r="J304" t="str">
            <v>J.Martinkus</v>
          </cell>
        </row>
        <row r="305">
          <cell r="E305">
            <v>343</v>
          </cell>
          <cell r="F305" t="str">
            <v>v</v>
          </cell>
          <cell r="G305" t="str">
            <v>Egidjus Zaniauskas</v>
          </cell>
          <cell r="H305">
            <v>32017</v>
          </cell>
          <cell r="I305" t="str">
            <v>Klaipėda bk</v>
          </cell>
          <cell r="J305" t="str">
            <v>J.Martinkus, V.Zaniauskas</v>
          </cell>
        </row>
        <row r="306">
          <cell r="E306">
            <v>344</v>
          </cell>
          <cell r="F306" t="str">
            <v>v</v>
          </cell>
          <cell r="G306" t="str">
            <v>Vykintas Dolobauskas</v>
          </cell>
          <cell r="H306">
            <v>32769</v>
          </cell>
          <cell r="I306" t="str">
            <v>Klaipėda bk</v>
          </cell>
          <cell r="J306" t="str">
            <v>J.Martinkus, V.Zaniauskas</v>
          </cell>
        </row>
        <row r="307">
          <cell r="E307">
            <v>302</v>
          </cell>
          <cell r="F307" t="str">
            <v>m</v>
          </cell>
          <cell r="G307" t="str">
            <v>Emilija Bučytė</v>
          </cell>
          <cell r="H307">
            <v>34416</v>
          </cell>
          <cell r="I307" t="str">
            <v>Klaipėda bk</v>
          </cell>
          <cell r="J307" t="str">
            <v>J.R.Beržinskai</v>
          </cell>
        </row>
        <row r="308">
          <cell r="E308">
            <v>303</v>
          </cell>
          <cell r="F308" t="str">
            <v>V</v>
          </cell>
          <cell r="G308" t="str">
            <v>Jonas Norvilas</v>
          </cell>
          <cell r="H308">
            <v>34713</v>
          </cell>
          <cell r="I308" t="str">
            <v>Klaipėda bk</v>
          </cell>
          <cell r="J308" t="str">
            <v>J.R.Beržinskai</v>
          </cell>
        </row>
        <row r="309">
          <cell r="E309">
            <v>307</v>
          </cell>
          <cell r="F309" t="str">
            <v>m</v>
          </cell>
          <cell r="G309" t="str">
            <v>Živilė Jonaitytė</v>
          </cell>
          <cell r="H309">
            <v>33643</v>
          </cell>
          <cell r="I309" t="str">
            <v>Klaipėda bk</v>
          </cell>
          <cell r="J309" t="str">
            <v>J.R.Beržinskai</v>
          </cell>
        </row>
        <row r="310">
          <cell r="E310">
            <v>308</v>
          </cell>
          <cell r="F310" t="str">
            <v>v</v>
          </cell>
          <cell r="G310" t="str">
            <v>Arvydas Jonikas</v>
          </cell>
          <cell r="H310">
            <v>34310</v>
          </cell>
          <cell r="I310" t="str">
            <v>Klaipėda bk</v>
          </cell>
          <cell r="J310" t="str">
            <v>J.R.Beržinskai</v>
          </cell>
        </row>
        <row r="311">
          <cell r="E311">
            <v>309</v>
          </cell>
          <cell r="F311" t="str">
            <v>m</v>
          </cell>
          <cell r="G311" t="str">
            <v>Gabrielė Klimbytė</v>
          </cell>
          <cell r="H311">
            <v>34457</v>
          </cell>
          <cell r="I311" t="str">
            <v>Klaipėda bk</v>
          </cell>
          <cell r="J311" t="str">
            <v>J.R.Beržinskai</v>
          </cell>
        </row>
        <row r="312">
          <cell r="E312">
            <v>310</v>
          </cell>
          <cell r="F312" t="str">
            <v>v</v>
          </cell>
          <cell r="G312" t="str">
            <v>Karolis Kvasas</v>
          </cell>
          <cell r="H312">
            <v>35050</v>
          </cell>
          <cell r="I312" t="str">
            <v>Klaipėda bk</v>
          </cell>
          <cell r="J312" t="str">
            <v>J.R.Beržinskai</v>
          </cell>
        </row>
        <row r="313">
          <cell r="E313">
            <v>312</v>
          </cell>
          <cell r="F313" t="str">
            <v>m</v>
          </cell>
          <cell r="G313" t="str">
            <v>Ugnė Martinkaitė</v>
          </cell>
          <cell r="H313">
            <v>34435</v>
          </cell>
          <cell r="I313" t="str">
            <v>Klaipėda bk</v>
          </cell>
          <cell r="J313" t="str">
            <v>J.R.Beržinskai</v>
          </cell>
        </row>
        <row r="314">
          <cell r="E314">
            <v>319</v>
          </cell>
          <cell r="F314" t="str">
            <v>m</v>
          </cell>
          <cell r="G314" t="str">
            <v>Živilė Brokoriūtė</v>
          </cell>
          <cell r="H314">
            <v>33628</v>
          </cell>
          <cell r="I314" t="str">
            <v>Klaipėda bk</v>
          </cell>
          <cell r="J314" t="str">
            <v>J.R.Beržinskai</v>
          </cell>
        </row>
        <row r="315">
          <cell r="E315">
            <v>333</v>
          </cell>
          <cell r="F315" t="str">
            <v>v</v>
          </cell>
          <cell r="G315" t="str">
            <v>Deividas Vaitelė</v>
          </cell>
          <cell r="H315">
            <v>33938</v>
          </cell>
          <cell r="I315" t="str">
            <v>Klaipėda bk</v>
          </cell>
          <cell r="J315" t="str">
            <v>J.R.Beržinskai</v>
          </cell>
        </row>
        <row r="316">
          <cell r="E316">
            <v>334</v>
          </cell>
          <cell r="F316" t="str">
            <v>m</v>
          </cell>
          <cell r="G316" t="str">
            <v>Julija Butkutė</v>
          </cell>
          <cell r="H316">
            <v>34025</v>
          </cell>
          <cell r="I316" t="str">
            <v>Klaipėda bk</v>
          </cell>
          <cell r="J316" t="str">
            <v>J.R.Beržinskai</v>
          </cell>
        </row>
        <row r="317">
          <cell r="E317">
            <v>339</v>
          </cell>
          <cell r="F317" t="str">
            <v>m</v>
          </cell>
          <cell r="G317" t="str">
            <v>Adelė Januškevičiūtė</v>
          </cell>
          <cell r="H317">
            <v>34431</v>
          </cell>
          <cell r="I317" t="str">
            <v>Klaipėda bk</v>
          </cell>
          <cell r="J317" t="str">
            <v>J.R.Beržinskai</v>
          </cell>
        </row>
        <row r="318">
          <cell r="E318">
            <v>387</v>
          </cell>
          <cell r="F318" t="str">
            <v>m</v>
          </cell>
          <cell r="G318" t="str">
            <v>Vilija Švederytė</v>
          </cell>
          <cell r="H318">
            <v>34517</v>
          </cell>
          <cell r="I318" t="str">
            <v>Klaipėda bk</v>
          </cell>
          <cell r="J318" t="str">
            <v>J.R.Beržinskai</v>
          </cell>
        </row>
        <row r="319">
          <cell r="E319">
            <v>555</v>
          </cell>
          <cell r="F319" t="str">
            <v>m</v>
          </cell>
          <cell r="G319" t="str">
            <v>Viltė Beržinskaitė</v>
          </cell>
          <cell r="H319">
            <v>33653</v>
          </cell>
          <cell r="I319" t="str">
            <v>Klaipėda bk</v>
          </cell>
          <cell r="J319" t="str">
            <v>J.R.Beržinskai</v>
          </cell>
        </row>
        <row r="320">
          <cell r="E320">
            <v>374</v>
          </cell>
          <cell r="F320" t="str">
            <v>m</v>
          </cell>
          <cell r="G320" t="str">
            <v>Giedrė Grabauskaitė</v>
          </cell>
          <cell r="H320">
            <v>34524</v>
          </cell>
          <cell r="I320" t="str">
            <v>Klaipėda bk</v>
          </cell>
          <cell r="J320" t="str">
            <v>K.Kozlovienė</v>
          </cell>
        </row>
        <row r="321">
          <cell r="E321">
            <v>313</v>
          </cell>
          <cell r="F321" t="str">
            <v>m</v>
          </cell>
          <cell r="G321" t="str">
            <v>Dovilė Storimaitė</v>
          </cell>
          <cell r="H321">
            <v>33675</v>
          </cell>
          <cell r="I321" t="str">
            <v>Klaipėda bk</v>
          </cell>
          <cell r="J321" t="str">
            <v>L.Milikauskaitė</v>
          </cell>
        </row>
        <row r="322">
          <cell r="E322">
            <v>335</v>
          </cell>
          <cell r="F322" t="str">
            <v>m</v>
          </cell>
          <cell r="G322" t="str">
            <v>Kristina Karmazinaiė</v>
          </cell>
          <cell r="H322">
            <v>33502</v>
          </cell>
          <cell r="I322" t="str">
            <v>Klaipėda bk</v>
          </cell>
          <cell r="J322" t="str">
            <v>L.Milikauskaitė</v>
          </cell>
        </row>
        <row r="323">
          <cell r="E323">
            <v>336</v>
          </cell>
          <cell r="F323" t="str">
            <v>v</v>
          </cell>
          <cell r="G323" t="str">
            <v>Edvinas Franks</v>
          </cell>
          <cell r="H323">
            <v>34118</v>
          </cell>
          <cell r="I323" t="str">
            <v>Klaipėda bk</v>
          </cell>
          <cell r="J323" t="str">
            <v>L.Milikauskaitė</v>
          </cell>
        </row>
        <row r="324">
          <cell r="E324">
            <v>346</v>
          </cell>
          <cell r="F324" t="str">
            <v>m</v>
          </cell>
          <cell r="G324" t="str">
            <v>Julija Kukulskytė</v>
          </cell>
          <cell r="H324">
            <v>34411</v>
          </cell>
          <cell r="I324" t="str">
            <v>Klaipėda bk</v>
          </cell>
          <cell r="J324" t="str">
            <v>L.Milikauskaitė</v>
          </cell>
        </row>
        <row r="325">
          <cell r="E325">
            <v>381</v>
          </cell>
          <cell r="F325" t="str">
            <v>m</v>
          </cell>
          <cell r="G325" t="str">
            <v>Gabija Mažonytė</v>
          </cell>
          <cell r="H325">
            <v>33798</v>
          </cell>
          <cell r="I325" t="str">
            <v>Klaipėda bk</v>
          </cell>
          <cell r="J325" t="str">
            <v>L.Milikauskaitė</v>
          </cell>
        </row>
        <row r="326">
          <cell r="E326">
            <v>382</v>
          </cell>
          <cell r="F326" t="str">
            <v>m</v>
          </cell>
          <cell r="G326" t="str">
            <v>Evelina Jurkutė</v>
          </cell>
          <cell r="H326">
            <v>34557</v>
          </cell>
          <cell r="I326" t="str">
            <v>Klaipėda bk</v>
          </cell>
          <cell r="J326" t="str">
            <v>L.Milikauskaitė</v>
          </cell>
        </row>
        <row r="327">
          <cell r="E327">
            <v>390</v>
          </cell>
          <cell r="F327" t="str">
            <v>v</v>
          </cell>
          <cell r="G327" t="str">
            <v>Aidas Pėlikis</v>
          </cell>
          <cell r="H327">
            <v>35124</v>
          </cell>
          <cell r="I327" t="str">
            <v>Klaipėda bk</v>
          </cell>
          <cell r="J327" t="str">
            <v>M.Krakys</v>
          </cell>
        </row>
        <row r="328">
          <cell r="E328">
            <v>391</v>
          </cell>
          <cell r="F328" t="str">
            <v>m</v>
          </cell>
          <cell r="G328" t="str">
            <v>Ieva Tamolytė</v>
          </cell>
          <cell r="H328">
            <v>35696</v>
          </cell>
          <cell r="I328" t="str">
            <v>Klaipėda bk</v>
          </cell>
          <cell r="J328" t="str">
            <v>M.Krakys</v>
          </cell>
        </row>
        <row r="329">
          <cell r="E329">
            <v>392</v>
          </cell>
          <cell r="F329" t="str">
            <v>v</v>
          </cell>
          <cell r="G329" t="str">
            <v>Lukas Jasinskas</v>
          </cell>
          <cell r="H329">
            <v>33559</v>
          </cell>
          <cell r="I329" t="str">
            <v>Klaipėda bk</v>
          </cell>
          <cell r="J329" t="str">
            <v>M.Krakys</v>
          </cell>
        </row>
        <row r="330">
          <cell r="E330">
            <v>393</v>
          </cell>
          <cell r="F330" t="str">
            <v>v</v>
          </cell>
          <cell r="G330" t="str">
            <v>Donatas Jenčauskas</v>
          </cell>
          <cell r="H330">
            <v>34089</v>
          </cell>
          <cell r="I330" t="str">
            <v>Klaipėda bk</v>
          </cell>
          <cell r="J330" t="str">
            <v>M.Krakys</v>
          </cell>
        </row>
        <row r="331">
          <cell r="E331">
            <v>394</v>
          </cell>
          <cell r="F331" t="str">
            <v>m</v>
          </cell>
          <cell r="G331" t="str">
            <v>Greta Bučytė</v>
          </cell>
          <cell r="H331">
            <v>34355</v>
          </cell>
          <cell r="I331" t="str">
            <v>Klaipėda bk</v>
          </cell>
          <cell r="J331" t="str">
            <v>M.Krakys</v>
          </cell>
        </row>
        <row r="332">
          <cell r="E332">
            <v>395</v>
          </cell>
          <cell r="F332" t="str">
            <v>v</v>
          </cell>
          <cell r="G332" t="str">
            <v>Evaldas Mašora</v>
          </cell>
          <cell r="H332">
            <v>34439</v>
          </cell>
          <cell r="I332" t="str">
            <v>Klaipėda bk</v>
          </cell>
          <cell r="J332" t="str">
            <v>M.Krakys</v>
          </cell>
        </row>
        <row r="333">
          <cell r="E333">
            <v>437</v>
          </cell>
          <cell r="F333" t="str">
            <v>v</v>
          </cell>
          <cell r="G333" t="str">
            <v>Algirdas Nikolajus</v>
          </cell>
          <cell r="H333">
            <v>34270</v>
          </cell>
          <cell r="I333" t="str">
            <v>Klaipėda bk</v>
          </cell>
          <cell r="J333" t="str">
            <v>M.Krakys</v>
          </cell>
        </row>
        <row r="334">
          <cell r="E334">
            <v>438</v>
          </cell>
          <cell r="F334" t="str">
            <v>v</v>
          </cell>
          <cell r="G334" t="str">
            <v>Andrius Šliapcevas</v>
          </cell>
          <cell r="H334">
            <v>34380</v>
          </cell>
          <cell r="I334" t="str">
            <v>Klaipėda bk</v>
          </cell>
          <cell r="J334" t="str">
            <v>M.Krakys</v>
          </cell>
        </row>
        <row r="335">
          <cell r="E335">
            <v>439</v>
          </cell>
          <cell r="F335" t="str">
            <v>v</v>
          </cell>
          <cell r="G335" t="str">
            <v>Marius Rumbutis</v>
          </cell>
          <cell r="H335">
            <v>34589</v>
          </cell>
          <cell r="I335" t="str">
            <v>Klaipėda bk</v>
          </cell>
          <cell r="J335" t="str">
            <v>M.Krakys</v>
          </cell>
        </row>
        <row r="336">
          <cell r="E336">
            <v>440</v>
          </cell>
          <cell r="F336" t="str">
            <v>v</v>
          </cell>
          <cell r="G336" t="str">
            <v>Dainius Jurgaitis</v>
          </cell>
          <cell r="H336">
            <v>34084</v>
          </cell>
          <cell r="I336" t="str">
            <v>Klaipėda bk</v>
          </cell>
          <cell r="J336" t="str">
            <v>M.Krakys</v>
          </cell>
        </row>
        <row r="337">
          <cell r="E337">
            <v>441</v>
          </cell>
          <cell r="F337" t="str">
            <v>v</v>
          </cell>
          <cell r="G337" t="str">
            <v>Lukas Levanauskas</v>
          </cell>
          <cell r="H337">
            <v>33980</v>
          </cell>
          <cell r="I337" t="str">
            <v>Klaipėda bk</v>
          </cell>
          <cell r="J337" t="str">
            <v>M.Krakys</v>
          </cell>
        </row>
        <row r="338">
          <cell r="E338">
            <v>442</v>
          </cell>
          <cell r="F338" t="str">
            <v>m</v>
          </cell>
          <cell r="G338" t="str">
            <v>Inga Timaitė</v>
          </cell>
          <cell r="H338">
            <v>33938</v>
          </cell>
          <cell r="I338" t="str">
            <v>Klaipėda bk</v>
          </cell>
          <cell r="J338" t="str">
            <v>M.Krakys</v>
          </cell>
        </row>
        <row r="339">
          <cell r="E339">
            <v>479</v>
          </cell>
          <cell r="F339" t="str">
            <v>m</v>
          </cell>
          <cell r="G339" t="str">
            <v>Eglė Puidokaitė</v>
          </cell>
          <cell r="H339">
            <v>34998</v>
          </cell>
          <cell r="I339" t="str">
            <v>Klaipėda bk</v>
          </cell>
          <cell r="J339" t="str">
            <v>M.Krakys</v>
          </cell>
        </row>
        <row r="340">
          <cell r="E340">
            <v>532</v>
          </cell>
          <cell r="F340" t="str">
            <v>m</v>
          </cell>
          <cell r="G340" t="str">
            <v>Iveta Proskurinaitė</v>
          </cell>
          <cell r="H340">
            <v>35349</v>
          </cell>
          <cell r="I340" t="str">
            <v>Klaipėda bk</v>
          </cell>
          <cell r="J340" t="str">
            <v>M.Krakys</v>
          </cell>
        </row>
        <row r="341">
          <cell r="E341">
            <v>533</v>
          </cell>
          <cell r="F341" t="str">
            <v>m</v>
          </cell>
          <cell r="G341" t="str">
            <v>Viktorija Brenciūtė</v>
          </cell>
          <cell r="H341">
            <v>34331</v>
          </cell>
          <cell r="I341" t="str">
            <v>Klaipėda bk</v>
          </cell>
          <cell r="J341" t="str">
            <v>M.Krakys</v>
          </cell>
        </row>
        <row r="342">
          <cell r="E342">
            <v>534</v>
          </cell>
          <cell r="F342" t="str">
            <v>m</v>
          </cell>
          <cell r="G342" t="str">
            <v>Aušra Jurgauskaitė</v>
          </cell>
          <cell r="H342">
            <v>34418</v>
          </cell>
          <cell r="I342" t="str">
            <v>Klaipėda bk</v>
          </cell>
          <cell r="J342" t="str">
            <v>M.Krakys</v>
          </cell>
        </row>
        <row r="343">
          <cell r="E343">
            <v>304</v>
          </cell>
          <cell r="F343" t="str">
            <v>m</v>
          </cell>
          <cell r="G343" t="str">
            <v>Severija Jablonskytė</v>
          </cell>
          <cell r="H343">
            <v>34362</v>
          </cell>
          <cell r="I343" t="str">
            <v>Klaipėda bk</v>
          </cell>
          <cell r="J343" t="str">
            <v>O.Grybauskienė</v>
          </cell>
        </row>
        <row r="344">
          <cell r="E344">
            <v>305</v>
          </cell>
          <cell r="F344" t="str">
            <v>m</v>
          </cell>
          <cell r="G344" t="str">
            <v>Gabrielė Lukauskaitė</v>
          </cell>
          <cell r="H344">
            <v>34463</v>
          </cell>
          <cell r="I344" t="str">
            <v>Klaipėda bk</v>
          </cell>
          <cell r="J344" t="str">
            <v>O.Grybauskienė</v>
          </cell>
        </row>
        <row r="345">
          <cell r="E345">
            <v>436</v>
          </cell>
          <cell r="F345" t="str">
            <v>v</v>
          </cell>
          <cell r="G345" t="str">
            <v>Dovydas Stašys</v>
          </cell>
          <cell r="H345">
            <v>33261</v>
          </cell>
          <cell r="I345" t="str">
            <v>Klaipėda bk</v>
          </cell>
          <cell r="J345" t="str">
            <v>O.Grybauskienė</v>
          </cell>
        </row>
        <row r="346">
          <cell r="E346">
            <v>301</v>
          </cell>
          <cell r="F346" t="str">
            <v>v</v>
          </cell>
          <cell r="G346" t="str">
            <v>Gintas Žvilauskas</v>
          </cell>
          <cell r="H346">
            <v>35033</v>
          </cell>
          <cell r="I346" t="str">
            <v>Klaipėda bk</v>
          </cell>
          <cell r="J346" t="str">
            <v>V.Baronienė</v>
          </cell>
        </row>
        <row r="347">
          <cell r="E347">
            <v>327</v>
          </cell>
          <cell r="F347" t="str">
            <v>m</v>
          </cell>
          <cell r="G347" t="str">
            <v>Aistė Daugėlaitė</v>
          </cell>
          <cell r="H347">
            <v>33976</v>
          </cell>
          <cell r="I347" t="str">
            <v>Klaipėda bk</v>
          </cell>
          <cell r="J347" t="str">
            <v>V.Baronienė</v>
          </cell>
        </row>
        <row r="348">
          <cell r="E348">
            <v>328</v>
          </cell>
          <cell r="F348" t="str">
            <v>m</v>
          </cell>
          <cell r="G348" t="str">
            <v>Brigita Imbrazaitė</v>
          </cell>
          <cell r="H348">
            <v>35034</v>
          </cell>
          <cell r="I348" t="str">
            <v>Klaipėda bk</v>
          </cell>
          <cell r="J348" t="str">
            <v>V.Baronienė</v>
          </cell>
        </row>
        <row r="349">
          <cell r="E349">
            <v>332</v>
          </cell>
          <cell r="F349" t="str">
            <v>m</v>
          </cell>
          <cell r="G349" t="str">
            <v>Vaida Šleinytė</v>
          </cell>
          <cell r="H349">
            <v>33887</v>
          </cell>
          <cell r="I349" t="str">
            <v>Klaipėda bk</v>
          </cell>
          <cell r="J349" t="str">
            <v>V.Baronienė</v>
          </cell>
        </row>
        <row r="350">
          <cell r="E350">
            <v>388</v>
          </cell>
          <cell r="F350" t="str">
            <v>v</v>
          </cell>
          <cell r="G350" t="str">
            <v>Deivydas Lubys</v>
          </cell>
          <cell r="H350">
            <v>34219</v>
          </cell>
          <cell r="I350" t="str">
            <v>Klaipėda bk</v>
          </cell>
          <cell r="J350" t="str">
            <v>V.R.Murašovai</v>
          </cell>
        </row>
        <row r="351">
          <cell r="E351">
            <v>389</v>
          </cell>
          <cell r="F351" t="str">
            <v>v</v>
          </cell>
          <cell r="G351" t="str">
            <v>Karolis Murašovas</v>
          </cell>
          <cell r="H351">
            <v>33829</v>
          </cell>
          <cell r="I351" t="str">
            <v>Klaipėda bk</v>
          </cell>
          <cell r="J351" t="str">
            <v>V.R.Murašovai</v>
          </cell>
        </row>
        <row r="352">
          <cell r="E352">
            <v>397</v>
          </cell>
          <cell r="I352" t="str">
            <v>Klaipėda bk</v>
          </cell>
        </row>
        <row r="353">
          <cell r="E353">
            <v>398</v>
          </cell>
          <cell r="I353" t="str">
            <v>Klaipėda bk</v>
          </cell>
        </row>
        <row r="354">
          <cell r="E354">
            <v>399</v>
          </cell>
          <cell r="I354" t="str">
            <v>Klaipėda bk</v>
          </cell>
        </row>
        <row r="355">
          <cell r="E355">
            <v>400</v>
          </cell>
          <cell r="I355" t="str">
            <v>Klaipėda bk</v>
          </cell>
        </row>
        <row r="356">
          <cell r="E356">
            <v>401</v>
          </cell>
          <cell r="I356" t="str">
            <v>Klaipėda bk</v>
          </cell>
        </row>
        <row r="357">
          <cell r="E357">
            <v>402</v>
          </cell>
          <cell r="I357" t="str">
            <v>Klaipėda bk</v>
          </cell>
        </row>
        <row r="358">
          <cell r="E358">
            <v>403</v>
          </cell>
          <cell r="I358" t="str">
            <v>Klaipėda bk</v>
          </cell>
        </row>
        <row r="359">
          <cell r="E359">
            <v>404</v>
          </cell>
          <cell r="I359" t="str">
            <v>Klaipėda bk</v>
          </cell>
        </row>
        <row r="360">
          <cell r="E360">
            <v>405</v>
          </cell>
          <cell r="I360" t="str">
            <v>Klaipėda bk</v>
          </cell>
        </row>
        <row r="361">
          <cell r="E361">
            <v>406</v>
          </cell>
          <cell r="I361" t="str">
            <v>Klaipėda bk</v>
          </cell>
        </row>
        <row r="362">
          <cell r="E362">
            <v>407</v>
          </cell>
          <cell r="I362" t="str">
            <v>Klaipėda bk</v>
          </cell>
        </row>
        <row r="363">
          <cell r="E363">
            <v>408</v>
          </cell>
          <cell r="I363" t="str">
            <v>Klaipėda bk</v>
          </cell>
        </row>
        <row r="364">
          <cell r="E364">
            <v>409</v>
          </cell>
          <cell r="I364" t="str">
            <v>Klaipėda bk</v>
          </cell>
        </row>
        <row r="365">
          <cell r="E365">
            <v>410</v>
          </cell>
          <cell r="I365" t="str">
            <v>Klaipėda bk</v>
          </cell>
        </row>
        <row r="366">
          <cell r="E366">
            <v>411</v>
          </cell>
          <cell r="I366" t="str">
            <v>Klaipėda bk</v>
          </cell>
        </row>
        <row r="367">
          <cell r="E367">
            <v>412</v>
          </cell>
          <cell r="I367" t="str">
            <v>Klaipėda bk</v>
          </cell>
        </row>
        <row r="368">
          <cell r="E368">
            <v>413</v>
          </cell>
          <cell r="I368" t="str">
            <v>Klaipėda bk</v>
          </cell>
        </row>
        <row r="369">
          <cell r="E369">
            <v>414</v>
          </cell>
          <cell r="I369" t="str">
            <v>Klaipėda bk</v>
          </cell>
        </row>
        <row r="370">
          <cell r="E370">
            <v>415</v>
          </cell>
          <cell r="I370" t="str">
            <v>Klaipėda bk</v>
          </cell>
        </row>
        <row r="371">
          <cell r="E371">
            <v>416</v>
          </cell>
          <cell r="I371" t="str">
            <v>Klaipėda bk</v>
          </cell>
        </row>
        <row r="372">
          <cell r="E372">
            <v>417</v>
          </cell>
          <cell r="I372" t="str">
            <v>Klaipėda bk</v>
          </cell>
        </row>
        <row r="373">
          <cell r="E373">
            <v>537</v>
          </cell>
          <cell r="I373" t="str">
            <v>Klaipėda bk</v>
          </cell>
        </row>
        <row r="374">
          <cell r="E374">
            <v>539</v>
          </cell>
          <cell r="I374" t="str">
            <v>Klaipėda bk</v>
          </cell>
        </row>
        <row r="375">
          <cell r="E375">
            <v>543</v>
          </cell>
          <cell r="I375" t="str">
            <v>Klaipėda bk</v>
          </cell>
        </row>
        <row r="376">
          <cell r="E376">
            <v>544</v>
          </cell>
          <cell r="I376" t="str">
            <v>Klaipėda bk</v>
          </cell>
        </row>
        <row r="377">
          <cell r="E377">
            <v>545</v>
          </cell>
          <cell r="I377" t="str">
            <v>Klaipėda bk</v>
          </cell>
        </row>
        <row r="378">
          <cell r="E378">
            <v>547</v>
          </cell>
          <cell r="I378" t="str">
            <v>Klaipėda bk</v>
          </cell>
        </row>
        <row r="379">
          <cell r="E379">
            <v>548</v>
          </cell>
          <cell r="I379" t="str">
            <v>Klaipėda bk</v>
          </cell>
        </row>
        <row r="380">
          <cell r="E380">
            <v>551</v>
          </cell>
          <cell r="I380" t="str">
            <v>Klaipėda bk</v>
          </cell>
        </row>
        <row r="381">
          <cell r="E381">
            <v>552</v>
          </cell>
          <cell r="I381" t="str">
            <v>Klaipėda bk</v>
          </cell>
        </row>
        <row r="382">
          <cell r="E382">
            <v>553</v>
          </cell>
          <cell r="I382" t="str">
            <v>Klaipėda bk</v>
          </cell>
        </row>
        <row r="383">
          <cell r="I383" t="str">
            <v>Klaipėda bk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21"/>
  <sheetViews>
    <sheetView topLeftCell="A4" workbookViewId="0">
      <selection activeCell="E29" sqref="E29"/>
    </sheetView>
  </sheetViews>
  <sheetFormatPr defaultColWidth="9.109375" defaultRowHeight="13.2" x14ac:dyDescent="0.25"/>
  <cols>
    <col min="1" max="1" width="5.109375" style="86" customWidth="1"/>
    <col min="2" max="2" width="4.33203125" style="86" customWidth="1"/>
    <col min="3" max="3" width="10.6640625" style="82" customWidth="1"/>
    <col min="4" max="4" width="12.44140625" style="83" customWidth="1"/>
    <col min="5" max="5" width="9" style="84" customWidth="1"/>
    <col min="6" max="6" width="13.109375" style="83" customWidth="1"/>
    <col min="7" max="7" width="10.33203125" style="85" customWidth="1"/>
    <col min="8" max="8" width="8.44140625" style="83" customWidth="1"/>
    <col min="9" max="9" width="5.44140625" style="68" customWidth="1"/>
    <col min="10" max="10" width="6.44140625" style="86" customWidth="1"/>
    <col min="11" max="11" width="4" style="86" customWidth="1"/>
    <col min="12" max="12" width="4.6640625" style="86" customWidth="1"/>
    <col min="13" max="13" width="6" style="86" hidden="1" customWidth="1"/>
    <col min="14" max="14" width="4" style="86" hidden="1" customWidth="1"/>
    <col min="15" max="15" width="4.6640625" style="86" hidden="1" customWidth="1"/>
    <col min="16" max="16" width="4.44140625" style="68" customWidth="1"/>
    <col min="17" max="17" width="26.5546875" style="83" customWidth="1"/>
    <col min="18" max="18" width="6.88671875" style="70" customWidth="1"/>
    <col min="19" max="19" width="4.109375" style="71" customWidth="1"/>
    <col min="20" max="21" width="2.33203125" style="83" customWidth="1"/>
    <col min="22" max="22" width="3.33203125" style="83" customWidth="1"/>
    <col min="23" max="16384" width="9.109375" style="83"/>
  </cols>
  <sheetData>
    <row r="1" spans="1:21" s="6" customFormat="1" ht="18.75" customHeight="1" x14ac:dyDescent="0.4">
      <c r="A1" s="1" t="s">
        <v>0</v>
      </c>
      <c r="B1" s="64"/>
      <c r="C1" s="65"/>
      <c r="E1" s="66"/>
      <c r="G1" s="67"/>
      <c r="I1" s="68"/>
      <c r="J1" s="69"/>
      <c r="K1" s="69"/>
      <c r="L1" s="69"/>
      <c r="M1" s="69"/>
      <c r="N1" s="69"/>
      <c r="O1" s="69"/>
      <c r="P1" s="68"/>
      <c r="R1" s="70"/>
      <c r="S1" s="71"/>
    </row>
    <row r="2" spans="1:21" s="74" customFormat="1" ht="19.5" customHeight="1" x14ac:dyDescent="0.3">
      <c r="A2" s="8" t="s">
        <v>1</v>
      </c>
      <c r="B2" s="72"/>
      <c r="C2" s="73"/>
      <c r="E2" s="75"/>
      <c r="G2" s="76"/>
      <c r="I2" s="77"/>
      <c r="J2" s="78"/>
      <c r="K2" s="78"/>
      <c r="L2" s="78"/>
      <c r="M2" s="78"/>
      <c r="N2" s="78"/>
      <c r="O2" s="78"/>
      <c r="P2" s="77"/>
      <c r="Q2" s="10"/>
      <c r="R2" s="79"/>
      <c r="S2" s="80"/>
    </row>
    <row r="3" spans="1:21" ht="15" customHeight="1" x14ac:dyDescent="0.35">
      <c r="A3" s="81"/>
      <c r="B3" s="81"/>
      <c r="Q3" s="17"/>
    </row>
    <row r="4" spans="1:21" ht="15.75" customHeight="1" x14ac:dyDescent="0.3">
      <c r="C4" s="87" t="s">
        <v>46</v>
      </c>
      <c r="E4" s="88"/>
      <c r="Q4" s="89"/>
    </row>
    <row r="5" spans="1:21" ht="3.75" customHeight="1" x14ac:dyDescent="0.25"/>
    <row r="6" spans="1:21" ht="13.8" thickBot="1" x14ac:dyDescent="0.3">
      <c r="B6" s="90"/>
      <c r="C6" s="91"/>
      <c r="D6" s="92">
        <v>1</v>
      </c>
      <c r="E6" s="93" t="s">
        <v>47</v>
      </c>
      <c r="F6" s="94">
        <v>2</v>
      </c>
      <c r="G6" s="95"/>
      <c r="R6" s="70" t="s">
        <v>48</v>
      </c>
    </row>
    <row r="7" spans="1:21" s="85" customFormat="1" ht="13.8" thickBot="1" x14ac:dyDescent="0.3">
      <c r="A7" s="96" t="s">
        <v>49</v>
      </c>
      <c r="B7" s="97" t="s">
        <v>5</v>
      </c>
      <c r="C7" s="98" t="s">
        <v>6</v>
      </c>
      <c r="D7" s="99" t="s">
        <v>7</v>
      </c>
      <c r="E7" s="100" t="s">
        <v>8</v>
      </c>
      <c r="F7" s="101" t="s">
        <v>9</v>
      </c>
      <c r="G7" s="101" t="s">
        <v>10</v>
      </c>
      <c r="H7" s="101" t="s">
        <v>11</v>
      </c>
      <c r="I7" s="100" t="s">
        <v>12</v>
      </c>
      <c r="J7" s="102" t="s">
        <v>50</v>
      </c>
      <c r="K7" s="101" t="s">
        <v>51</v>
      </c>
      <c r="L7" s="101" t="s">
        <v>52</v>
      </c>
      <c r="M7" s="101" t="s">
        <v>53</v>
      </c>
      <c r="N7" s="101" t="s">
        <v>51</v>
      </c>
      <c r="O7" s="101" t="s">
        <v>52</v>
      </c>
      <c r="P7" s="103" t="s">
        <v>14</v>
      </c>
      <c r="Q7" s="104" t="s">
        <v>15</v>
      </c>
      <c r="R7" s="105"/>
      <c r="S7" s="105"/>
    </row>
    <row r="8" spans="1:21" s="85" customFormat="1" x14ac:dyDescent="0.25">
      <c r="A8" s="106">
        <v>1</v>
      </c>
      <c r="B8" s="107"/>
      <c r="C8" s="108"/>
      <c r="D8" s="109"/>
      <c r="E8" s="110"/>
      <c r="F8" s="106"/>
      <c r="G8" s="106"/>
      <c r="H8" s="106"/>
      <c r="I8" s="111"/>
      <c r="J8" s="112"/>
      <c r="K8" s="106"/>
      <c r="L8" s="106"/>
      <c r="M8" s="106"/>
      <c r="N8" s="106"/>
      <c r="O8" s="106"/>
      <c r="P8" s="113"/>
      <c r="Q8" s="114"/>
      <c r="R8" s="105"/>
      <c r="S8" s="105"/>
    </row>
    <row r="9" spans="1:21" ht="13.8" x14ac:dyDescent="0.25">
      <c r="A9" s="115">
        <v>2</v>
      </c>
      <c r="B9" s="116">
        <v>27</v>
      </c>
      <c r="C9" s="117" t="s">
        <v>54</v>
      </c>
      <c r="D9" s="118" t="s">
        <v>55</v>
      </c>
      <c r="E9" s="119" t="s">
        <v>56</v>
      </c>
      <c r="F9" s="120" t="s">
        <v>57</v>
      </c>
      <c r="G9" s="121" t="s">
        <v>58</v>
      </c>
      <c r="H9" s="120" t="s">
        <v>59</v>
      </c>
      <c r="I9" s="122">
        <f>IF(ISBLANK(J9),"",TRUNC(24.63*(J9-17)^2))</f>
        <v>731</v>
      </c>
      <c r="J9" s="123">
        <v>11.55</v>
      </c>
      <c r="K9" s="124">
        <v>1.4</v>
      </c>
      <c r="L9" s="125">
        <v>0.159</v>
      </c>
      <c r="M9" s="126"/>
      <c r="N9" s="124"/>
      <c r="O9" s="125"/>
      <c r="P9" s="127" t="str">
        <f>IF(ISBLANK(J9),"",IF(J9&gt;13.14,"",IF(J9&lt;=10.28,"TSM",IF(J9&lt;=10.58,"SM",IF(J9&lt;=10.9,"KSM",IF(J9&lt;=11.35,"I A",IF(J9&lt;=12,"II A",IF(J9&lt;=13.14,"III A"))))))))</f>
        <v>II A</v>
      </c>
      <c r="Q9" s="120" t="s">
        <v>60</v>
      </c>
      <c r="R9" s="128" t="s">
        <v>61</v>
      </c>
      <c r="S9" s="129"/>
      <c r="T9" s="68"/>
      <c r="U9" s="68"/>
    </row>
    <row r="10" spans="1:21" ht="13.8" x14ac:dyDescent="0.25">
      <c r="A10" s="115">
        <v>3</v>
      </c>
      <c r="B10" s="116">
        <v>91</v>
      </c>
      <c r="C10" s="117" t="s">
        <v>27</v>
      </c>
      <c r="D10" s="118" t="s">
        <v>62</v>
      </c>
      <c r="E10" s="119" t="s">
        <v>63</v>
      </c>
      <c r="F10" s="120" t="s">
        <v>64</v>
      </c>
      <c r="G10" s="121"/>
      <c r="H10" s="120"/>
      <c r="I10" s="122">
        <f>IF(ISBLANK(J10),"",TRUNC(24.63*(J10-17)^2))</f>
        <v>940</v>
      </c>
      <c r="J10" s="123">
        <v>10.82</v>
      </c>
      <c r="K10" s="124">
        <v>1.4</v>
      </c>
      <c r="L10" s="125">
        <v>0.16700000000000001</v>
      </c>
      <c r="M10" s="126"/>
      <c r="N10" s="124"/>
      <c r="O10" s="125"/>
      <c r="P10" s="127" t="str">
        <f>IF(ISBLANK(J10),"",IF(J10&gt;13.14,"",IF(J10&lt;=10.28,"TSM",IF(J10&lt;=10.58,"SM",IF(J10&lt;=10.9,"KSM",IF(J10&lt;=11.35,"I A",IF(J10&lt;=12,"II A",IF(J10&lt;=13.14,"III A"))))))))</f>
        <v>KSM</v>
      </c>
      <c r="Q10" s="120" t="s">
        <v>65</v>
      </c>
      <c r="R10" s="128"/>
      <c r="S10" s="129"/>
      <c r="T10" s="68"/>
      <c r="U10" s="68"/>
    </row>
    <row r="11" spans="1:21" ht="13.8" x14ac:dyDescent="0.25">
      <c r="A11" s="115">
        <v>4</v>
      </c>
      <c r="B11" s="116">
        <v>50</v>
      </c>
      <c r="C11" s="117" t="s">
        <v>66</v>
      </c>
      <c r="D11" s="118" t="s">
        <v>67</v>
      </c>
      <c r="E11" s="119" t="s">
        <v>68</v>
      </c>
      <c r="F11" s="120" t="s">
        <v>69</v>
      </c>
      <c r="G11" s="121" t="s">
        <v>70</v>
      </c>
      <c r="H11" s="120" t="s">
        <v>71</v>
      </c>
      <c r="I11" s="122">
        <f>IF(ISBLANK(J11),"",TRUNC(24.63*(J11-17)^2))</f>
        <v>937</v>
      </c>
      <c r="J11" s="123">
        <v>10.83</v>
      </c>
      <c r="K11" s="124">
        <v>1.4</v>
      </c>
      <c r="L11" s="125">
        <v>0.23400000000000001</v>
      </c>
      <c r="M11" s="126"/>
      <c r="N11" s="124"/>
      <c r="O11" s="125"/>
      <c r="P11" s="127" t="str">
        <f>IF(ISBLANK(J11),"",IF(J11&gt;13.14,"",IF(J11&lt;=10.28,"TSM",IF(J11&lt;=10.58,"SM",IF(J11&lt;=10.9,"KSM",IF(J11&lt;=11.35,"I A",IF(J11&lt;=12,"II A",IF(J11&lt;=13.14,"III A"))))))))</f>
        <v>KSM</v>
      </c>
      <c r="Q11" s="120" t="s">
        <v>72</v>
      </c>
      <c r="R11" s="128" t="s">
        <v>73</v>
      </c>
      <c r="S11" s="129"/>
      <c r="T11" s="68"/>
      <c r="U11" s="68"/>
    </row>
    <row r="12" spans="1:21" ht="13.8" x14ac:dyDescent="0.25">
      <c r="A12" s="115">
        <v>5</v>
      </c>
      <c r="B12" s="116">
        <v>87</v>
      </c>
      <c r="C12" s="117" t="s">
        <v>74</v>
      </c>
      <c r="D12" s="118" t="s">
        <v>75</v>
      </c>
      <c r="E12" s="119" t="s">
        <v>76</v>
      </c>
      <c r="F12" s="120" t="s">
        <v>19</v>
      </c>
      <c r="G12" s="121" t="s">
        <v>77</v>
      </c>
      <c r="H12" s="120" t="s">
        <v>25</v>
      </c>
      <c r="I12" s="122">
        <f>IF(ISBLANK(J12),"",TRUNC(24.63*(J12-17)^2))</f>
        <v>789</v>
      </c>
      <c r="J12" s="123">
        <v>11.34</v>
      </c>
      <c r="K12" s="124">
        <v>1.4</v>
      </c>
      <c r="L12" s="125">
        <v>0.20499999999999999</v>
      </c>
      <c r="M12" s="126"/>
      <c r="N12" s="124"/>
      <c r="O12" s="125"/>
      <c r="P12" s="127" t="str">
        <f>IF(ISBLANK(J12),"",IF(J12&gt;13.14,"",IF(J12&lt;=10.28,"TSM",IF(J12&lt;=10.58,"SM",IF(J12&lt;=10.9,"KSM",IF(J12&lt;=11.35,"I A",IF(J12&lt;=12,"II A",IF(J12&lt;=13.14,"III A"))))))))</f>
        <v>I A</v>
      </c>
      <c r="Q12" s="120" t="s">
        <v>78</v>
      </c>
      <c r="R12" s="128" t="s">
        <v>79</v>
      </c>
      <c r="S12" s="129"/>
      <c r="T12" s="68"/>
      <c r="U12" s="68"/>
    </row>
    <row r="13" spans="1:21" ht="13.8" x14ac:dyDescent="0.25">
      <c r="D13" s="94"/>
      <c r="E13" s="130"/>
      <c r="F13" s="131"/>
      <c r="G13" s="132"/>
      <c r="H13" s="131"/>
      <c r="I13" s="133"/>
      <c r="J13" s="134"/>
      <c r="K13" s="135"/>
      <c r="L13" s="136"/>
      <c r="M13" s="137"/>
      <c r="N13" s="135"/>
      <c r="O13" s="136"/>
      <c r="P13" s="129"/>
      <c r="Q13" s="131"/>
      <c r="R13" s="128"/>
      <c r="S13" s="129"/>
      <c r="T13" s="68"/>
      <c r="U13" s="68"/>
    </row>
    <row r="14" spans="1:21" ht="13.8" thickBot="1" x14ac:dyDescent="0.3">
      <c r="B14" s="90"/>
      <c r="C14" s="91"/>
      <c r="D14" s="92">
        <v>2</v>
      </c>
      <c r="E14" s="93" t="s">
        <v>47</v>
      </c>
      <c r="F14" s="94">
        <v>2</v>
      </c>
      <c r="G14" s="95"/>
      <c r="R14" s="70" t="s">
        <v>48</v>
      </c>
    </row>
    <row r="15" spans="1:21" s="85" customFormat="1" ht="13.8" thickBot="1" x14ac:dyDescent="0.3">
      <c r="A15" s="96" t="s">
        <v>49</v>
      </c>
      <c r="B15" s="97" t="s">
        <v>5</v>
      </c>
      <c r="C15" s="98" t="s">
        <v>6</v>
      </c>
      <c r="D15" s="99" t="s">
        <v>7</v>
      </c>
      <c r="E15" s="100" t="s">
        <v>8</v>
      </c>
      <c r="F15" s="101" t="s">
        <v>9</v>
      </c>
      <c r="G15" s="101" t="s">
        <v>10</v>
      </c>
      <c r="H15" s="101" t="s">
        <v>11</v>
      </c>
      <c r="I15" s="100" t="s">
        <v>12</v>
      </c>
      <c r="J15" s="102" t="s">
        <v>50</v>
      </c>
      <c r="K15" s="101" t="s">
        <v>51</v>
      </c>
      <c r="L15" s="101" t="s">
        <v>52</v>
      </c>
      <c r="M15" s="101" t="s">
        <v>53</v>
      </c>
      <c r="N15" s="101" t="s">
        <v>51</v>
      </c>
      <c r="O15" s="101" t="s">
        <v>52</v>
      </c>
      <c r="P15" s="103" t="s">
        <v>14</v>
      </c>
      <c r="Q15" s="104" t="s">
        <v>15</v>
      </c>
      <c r="R15" s="105"/>
      <c r="S15" s="105"/>
    </row>
    <row r="16" spans="1:21" s="85" customFormat="1" x14ac:dyDescent="0.25">
      <c r="A16" s="106">
        <v>1</v>
      </c>
      <c r="B16" s="107"/>
      <c r="C16" s="108"/>
      <c r="D16" s="109"/>
      <c r="E16" s="110"/>
      <c r="F16" s="106"/>
      <c r="G16" s="106"/>
      <c r="H16" s="106"/>
      <c r="I16" s="111"/>
      <c r="J16" s="112"/>
      <c r="K16" s="106"/>
      <c r="L16" s="106"/>
      <c r="M16" s="106"/>
      <c r="N16" s="106"/>
      <c r="O16" s="106"/>
      <c r="P16" s="113"/>
      <c r="Q16" s="114"/>
      <c r="R16" s="105"/>
      <c r="S16" s="105"/>
    </row>
    <row r="17" spans="1:21" ht="13.8" x14ac:dyDescent="0.25">
      <c r="A17" s="115">
        <v>2</v>
      </c>
      <c r="B17" s="116">
        <v>69</v>
      </c>
      <c r="C17" s="117" t="s">
        <v>80</v>
      </c>
      <c r="D17" s="118" t="s">
        <v>81</v>
      </c>
      <c r="E17" s="119" t="s">
        <v>82</v>
      </c>
      <c r="F17" s="120" t="s">
        <v>19</v>
      </c>
      <c r="G17" s="121"/>
      <c r="H17" s="120"/>
      <c r="I17" s="122">
        <f>IF(ISBLANK(J17),"",TRUNC(24.63*(J17-17)^2))</f>
        <v>678</v>
      </c>
      <c r="J17" s="123">
        <v>11.75</v>
      </c>
      <c r="K17" s="124">
        <v>-1.7</v>
      </c>
      <c r="L17" s="125">
        <v>0.157</v>
      </c>
      <c r="M17" s="126"/>
      <c r="N17" s="124"/>
      <c r="O17" s="125"/>
      <c r="P17" s="127" t="str">
        <f>IF(ISBLANK(J17),"",IF(J17&gt;13.14,"",IF(J17&lt;=10.28,"TSM",IF(J17&lt;=10.58,"SM",IF(J17&lt;=10.9,"KSM",IF(J17&lt;=11.35,"I A",IF(J17&lt;=12,"II A",IF(J17&lt;=13.14,"III A"))))))))</f>
        <v>II A</v>
      </c>
      <c r="Q17" s="120" t="s">
        <v>83</v>
      </c>
      <c r="R17" s="128" t="s">
        <v>84</v>
      </c>
      <c r="S17" s="129"/>
      <c r="T17" s="68"/>
      <c r="U17" s="68"/>
    </row>
    <row r="18" spans="1:21" ht="13.8" x14ac:dyDescent="0.25">
      <c r="A18" s="106">
        <v>3</v>
      </c>
      <c r="B18" s="116">
        <v>74</v>
      </c>
      <c r="C18" s="117" t="s">
        <v>85</v>
      </c>
      <c r="D18" s="118" t="s">
        <v>86</v>
      </c>
      <c r="E18" s="119" t="s">
        <v>87</v>
      </c>
      <c r="F18" s="120" t="s">
        <v>35</v>
      </c>
      <c r="G18" s="121" t="s">
        <v>88</v>
      </c>
      <c r="H18" s="120"/>
      <c r="I18" s="122">
        <f>IF(ISBLANK(J18),"",TRUNC(24.63*(J18-17)^2))</f>
        <v>907</v>
      </c>
      <c r="J18" s="123">
        <v>10.93</v>
      </c>
      <c r="K18" s="124">
        <v>-1.7</v>
      </c>
      <c r="L18" s="125">
        <v>0.17599999999999999</v>
      </c>
      <c r="M18" s="126"/>
      <c r="N18" s="124"/>
      <c r="O18" s="125"/>
      <c r="P18" s="127" t="str">
        <f>IF(ISBLANK(J18),"",IF(J18&gt;13.14,"",IF(J18&lt;=10.28,"TSM",IF(J18&lt;=10.58,"SM",IF(J18&lt;=10.9,"KSM",IF(J18&lt;=11.35,"I A",IF(J18&lt;=12,"II A",IF(J18&lt;=13.14,"III A"))))))))</f>
        <v>I A</v>
      </c>
      <c r="Q18" s="120" t="s">
        <v>89</v>
      </c>
      <c r="R18" s="128" t="s">
        <v>90</v>
      </c>
      <c r="S18" s="129"/>
      <c r="T18" s="68"/>
      <c r="U18" s="68"/>
    </row>
    <row r="19" spans="1:21" ht="13.8" x14ac:dyDescent="0.25">
      <c r="A19" s="115">
        <v>4</v>
      </c>
      <c r="B19" s="116">
        <v>86</v>
      </c>
      <c r="C19" s="117" t="s">
        <v>91</v>
      </c>
      <c r="D19" s="118" t="s">
        <v>92</v>
      </c>
      <c r="E19" s="119" t="s">
        <v>93</v>
      </c>
      <c r="F19" s="120" t="s">
        <v>19</v>
      </c>
      <c r="G19" s="121"/>
      <c r="H19" s="120" t="s">
        <v>25</v>
      </c>
      <c r="I19" s="122">
        <f>IF(ISBLANK(J19),"",TRUNC(24.63*(J19-17)^2))</f>
        <v>937</v>
      </c>
      <c r="J19" s="123">
        <v>10.83</v>
      </c>
      <c r="K19" s="124">
        <v>-1.7</v>
      </c>
      <c r="L19" s="125">
        <v>0.17399999999999999</v>
      </c>
      <c r="M19" s="126"/>
      <c r="N19" s="124"/>
      <c r="O19" s="125"/>
      <c r="P19" s="127" t="str">
        <f>IF(ISBLANK(J19),"",IF(J19&gt;13.14,"",IF(J19&lt;=10.28,"TSM",IF(J19&lt;=10.58,"SM",IF(J19&lt;=10.9,"KSM",IF(J19&lt;=11.35,"I A",IF(J19&lt;=12,"II A",IF(J19&lt;=13.14,"III A"))))))))</f>
        <v>KSM</v>
      </c>
      <c r="Q19" s="120" t="s">
        <v>78</v>
      </c>
      <c r="R19" s="128" t="s">
        <v>94</v>
      </c>
      <c r="S19" s="129"/>
      <c r="T19" s="68"/>
      <c r="U19" s="68"/>
    </row>
    <row r="20" spans="1:21" ht="13.8" x14ac:dyDescent="0.25">
      <c r="A20" s="106">
        <v>5</v>
      </c>
      <c r="B20" s="116">
        <v>85</v>
      </c>
      <c r="C20" s="117" t="s">
        <v>95</v>
      </c>
      <c r="D20" s="118" t="s">
        <v>96</v>
      </c>
      <c r="E20" s="119" t="s">
        <v>97</v>
      </c>
      <c r="F20" s="120" t="s">
        <v>98</v>
      </c>
      <c r="G20" s="121"/>
      <c r="H20" s="120" t="s">
        <v>99</v>
      </c>
      <c r="I20" s="122">
        <f>IF(ISBLANK(J20),"",TRUNC(24.63*(J20-17)^2))</f>
        <v>820</v>
      </c>
      <c r="J20" s="123">
        <v>11.23</v>
      </c>
      <c r="K20" s="124">
        <v>-1.7</v>
      </c>
      <c r="L20" s="125">
        <v>0.186</v>
      </c>
      <c r="M20" s="126"/>
      <c r="N20" s="124"/>
      <c r="O20" s="125"/>
      <c r="P20" s="127" t="str">
        <f>IF(ISBLANK(J20),"",IF(J20&gt;13.14,"",IF(J20&lt;=10.28,"TSM",IF(J20&lt;=10.58,"SM",IF(J20&lt;=10.9,"KSM",IF(J20&lt;=11.35,"I A",IF(J20&lt;=12,"II A",IF(J20&lt;=13.14,"III A"))))))))</f>
        <v>I A</v>
      </c>
      <c r="Q20" s="120" t="s">
        <v>100</v>
      </c>
      <c r="R20" s="128" t="s">
        <v>101</v>
      </c>
      <c r="S20" s="129"/>
      <c r="T20" s="68"/>
      <c r="U20" s="68"/>
    </row>
    <row r="21" spans="1:21" ht="13.8" x14ac:dyDescent="0.25">
      <c r="A21" s="115">
        <v>6</v>
      </c>
      <c r="B21" s="116">
        <v>11</v>
      </c>
      <c r="C21" s="117" t="s">
        <v>102</v>
      </c>
      <c r="D21" s="118" t="s">
        <v>103</v>
      </c>
      <c r="E21" s="119" t="s">
        <v>104</v>
      </c>
      <c r="F21" s="120" t="s">
        <v>105</v>
      </c>
      <c r="G21" s="121" t="s">
        <v>106</v>
      </c>
      <c r="H21" s="120"/>
      <c r="I21" s="122">
        <f>IF(ISBLANK(J21),"",TRUNC(24.63*(J21-17)^2))</f>
        <v>820</v>
      </c>
      <c r="J21" s="123">
        <v>11.23</v>
      </c>
      <c r="K21" s="124">
        <v>-1.7</v>
      </c>
      <c r="L21" s="125">
        <v>0.186</v>
      </c>
      <c r="M21" s="126"/>
      <c r="N21" s="124"/>
      <c r="O21" s="125"/>
      <c r="P21" s="127" t="str">
        <f>IF(ISBLANK(J21),"",IF(J21&gt;13.14,"",IF(J21&lt;=10.28,"TSM",IF(J21&lt;=10.58,"SM",IF(J21&lt;=10.9,"KSM",IF(J21&lt;=11.35,"I A",IF(J21&lt;=12,"II A",IF(J21&lt;=13.14,"III A"))))))))</f>
        <v>I A</v>
      </c>
      <c r="Q21" s="120" t="s">
        <v>107</v>
      </c>
      <c r="R21" s="128"/>
      <c r="S21" s="129"/>
      <c r="T21" s="68"/>
      <c r="U21" s="68"/>
    </row>
  </sheetData>
  <printOptions horizontalCentered="1"/>
  <pageMargins left="0.19685039370078741" right="0.19685039370078741" top="0.78740157480314965" bottom="0.39370078740157483" header="0.39370078740157483" footer="0.39370078740157483"/>
  <pageSetup paperSize="9" orientation="landscape" verticalDpi="18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15"/>
  <sheetViews>
    <sheetView workbookViewId="0">
      <selection activeCell="D18" sqref="D18"/>
    </sheetView>
  </sheetViews>
  <sheetFormatPr defaultColWidth="9.109375" defaultRowHeight="13.2" x14ac:dyDescent="0.25"/>
  <cols>
    <col min="1" max="2" width="4" style="145" customWidth="1"/>
    <col min="3" max="4" width="11.33203125" style="147" customWidth="1"/>
    <col min="5" max="5" width="8.88671875" style="147" customWidth="1"/>
    <col min="6" max="6" width="8" style="147" customWidth="1"/>
    <col min="7" max="7" width="5.5546875" style="147" customWidth="1"/>
    <col min="8" max="8" width="7.21875" style="147" customWidth="1"/>
    <col min="9" max="9" width="5.33203125" style="147" customWidth="1"/>
    <col min="10" max="12" width="4.109375" style="145" customWidth="1"/>
    <col min="13" max="17" width="5.44140625" style="145" customWidth="1"/>
    <col min="18" max="20" width="4.44140625" style="145" customWidth="1"/>
    <col min="21" max="21" width="6.21875" style="172" customWidth="1"/>
    <col min="22" max="22" width="5.5546875" style="141" customWidth="1"/>
    <col min="23" max="23" width="12.6640625" style="147" customWidth="1"/>
    <col min="24" max="16384" width="9.109375" style="147"/>
  </cols>
  <sheetData>
    <row r="1" spans="1:24" s="139" customFormat="1" ht="21" x14ac:dyDescent="0.4">
      <c r="A1" s="1" t="s">
        <v>0</v>
      </c>
      <c r="B1" s="138"/>
      <c r="E1" s="140"/>
      <c r="F1" s="140"/>
      <c r="G1" s="140"/>
      <c r="H1" s="140"/>
      <c r="U1" s="224"/>
      <c r="V1" s="141"/>
    </row>
    <row r="2" spans="1:24" s="139" customFormat="1" ht="17.399999999999999" x14ac:dyDescent="0.3">
      <c r="A2" s="8" t="s">
        <v>1</v>
      </c>
      <c r="B2" s="142"/>
      <c r="E2" s="140"/>
      <c r="F2" s="140"/>
      <c r="G2" s="140"/>
      <c r="H2" s="140"/>
      <c r="U2" s="10"/>
      <c r="V2" s="143"/>
    </row>
    <row r="3" spans="1:24" s="139" customFormat="1" ht="15" customHeight="1" x14ac:dyDescent="0.3">
      <c r="A3" s="144"/>
      <c r="B3" s="144"/>
      <c r="E3" s="140"/>
      <c r="F3" s="140"/>
      <c r="G3" s="140"/>
      <c r="H3" s="140"/>
      <c r="U3" s="17"/>
      <c r="V3" s="141"/>
    </row>
    <row r="4" spans="1:24" ht="17.399999999999999" x14ac:dyDescent="0.3">
      <c r="C4" s="146" t="s">
        <v>296</v>
      </c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9"/>
    </row>
    <row r="5" spans="1:24" ht="3.6" customHeight="1" x14ac:dyDescent="0.3">
      <c r="C5" s="146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9"/>
    </row>
    <row r="6" spans="1:24" s="152" customFormat="1" ht="10.199999999999999" thickBot="1" x14ac:dyDescent="0.25">
      <c r="A6" s="150"/>
      <c r="B6" s="150"/>
      <c r="C6" s="151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V6" s="141"/>
    </row>
    <row r="7" spans="1:24" s="229" customFormat="1" ht="21" customHeight="1" thickBot="1" x14ac:dyDescent="0.25">
      <c r="A7" s="225" t="s">
        <v>45</v>
      </c>
      <c r="B7" s="226" t="s">
        <v>5</v>
      </c>
      <c r="C7" s="155" t="s">
        <v>6</v>
      </c>
      <c r="D7" s="156" t="s">
        <v>7</v>
      </c>
      <c r="E7" s="27" t="s">
        <v>8</v>
      </c>
      <c r="F7" s="27" t="s">
        <v>9</v>
      </c>
      <c r="G7" s="227" t="s">
        <v>10</v>
      </c>
      <c r="H7" s="27" t="s">
        <v>11</v>
      </c>
      <c r="I7" s="27" t="s">
        <v>12</v>
      </c>
      <c r="J7" s="157">
        <v>1.55</v>
      </c>
      <c r="K7" s="157">
        <v>1.6</v>
      </c>
      <c r="L7" s="157">
        <v>1.65</v>
      </c>
      <c r="M7" s="157">
        <v>1.7</v>
      </c>
      <c r="N7" s="157">
        <v>1.75</v>
      </c>
      <c r="O7" s="157">
        <v>1.8</v>
      </c>
      <c r="P7" s="157">
        <v>1.85</v>
      </c>
      <c r="Q7" s="157">
        <v>1.9</v>
      </c>
      <c r="R7" s="157">
        <v>1.88</v>
      </c>
      <c r="S7" s="157">
        <v>1.86</v>
      </c>
      <c r="T7" s="157">
        <v>1.84</v>
      </c>
      <c r="U7" s="27" t="s">
        <v>13</v>
      </c>
      <c r="V7" s="27" t="s">
        <v>14</v>
      </c>
      <c r="W7" s="158" t="s">
        <v>15</v>
      </c>
      <c r="X7" s="228"/>
    </row>
    <row r="8" spans="1:24" ht="18" customHeight="1" x14ac:dyDescent="0.25">
      <c r="A8" s="230">
        <v>1</v>
      </c>
      <c r="B8" s="231">
        <v>52</v>
      </c>
      <c r="C8" s="232" t="s">
        <v>328</v>
      </c>
      <c r="D8" s="233" t="s">
        <v>329</v>
      </c>
      <c r="E8" s="234" t="s">
        <v>330</v>
      </c>
      <c r="F8" s="235" t="s">
        <v>331</v>
      </c>
      <c r="G8" s="236" t="s">
        <v>332</v>
      </c>
      <c r="H8" s="235" t="s">
        <v>333</v>
      </c>
      <c r="I8" s="237">
        <f>IF(ISBLANK(U8),"",TRUNC(39.34*(U8+10.574)^2)-5000)</f>
        <v>1072</v>
      </c>
      <c r="J8" s="238"/>
      <c r="K8" s="238"/>
      <c r="L8" s="238"/>
      <c r="M8" s="238"/>
      <c r="N8" s="238" t="s">
        <v>305</v>
      </c>
      <c r="O8" s="238" t="s">
        <v>305</v>
      </c>
      <c r="P8" s="238" t="s">
        <v>305</v>
      </c>
      <c r="Q8" s="238" t="s">
        <v>334</v>
      </c>
      <c r="R8" s="238" t="s">
        <v>335</v>
      </c>
      <c r="S8" s="238" t="s">
        <v>335</v>
      </c>
      <c r="T8" s="238" t="s">
        <v>305</v>
      </c>
      <c r="U8" s="239">
        <v>1.85</v>
      </c>
      <c r="V8" s="238" t="str">
        <f>IF(ISBLANK(U8),"",IF(U8&lt;1.39,"",IF(U8&gt;=1.91,"TSM",IF(U8&gt;=1.83,"SM",IF(U8&gt;=1.75,"KSM",IF(U8&gt;=1.65,"I A",IF(U8&gt;=1.5,"II A",IF(U8&gt;=1.39,"III A"))))))))</f>
        <v>SM</v>
      </c>
      <c r="W8" s="240" t="s">
        <v>336</v>
      </c>
      <c r="X8" s="141"/>
    </row>
    <row r="9" spans="1:24" ht="18" customHeight="1" x14ac:dyDescent="0.25">
      <c r="A9" s="230">
        <v>2</v>
      </c>
      <c r="B9" s="231">
        <v>89</v>
      </c>
      <c r="C9" s="232" t="s">
        <v>337</v>
      </c>
      <c r="D9" s="233" t="s">
        <v>338</v>
      </c>
      <c r="E9" s="234" t="s">
        <v>339</v>
      </c>
      <c r="F9" s="235" t="s">
        <v>19</v>
      </c>
      <c r="G9" s="236"/>
      <c r="H9" s="235" t="s">
        <v>25</v>
      </c>
      <c r="I9" s="237">
        <f>IF(ISBLANK(U9),"",TRUNC(39.34*(U9+10.574)^2)-5000)</f>
        <v>1072</v>
      </c>
      <c r="J9" s="238"/>
      <c r="K9" s="238"/>
      <c r="L9" s="238"/>
      <c r="M9" s="238"/>
      <c r="N9" s="238" t="s">
        <v>305</v>
      </c>
      <c r="O9" s="238" t="s">
        <v>305</v>
      </c>
      <c r="P9" s="238" t="s">
        <v>305</v>
      </c>
      <c r="Q9" s="238" t="s">
        <v>334</v>
      </c>
      <c r="R9" s="238" t="s">
        <v>335</v>
      </c>
      <c r="S9" s="238" t="s">
        <v>335</v>
      </c>
      <c r="T9" s="238" t="s">
        <v>335</v>
      </c>
      <c r="U9" s="239">
        <v>1.85</v>
      </c>
      <c r="V9" s="238" t="str">
        <f>IF(ISBLANK(U9),"",IF(U9&lt;1.39,"",IF(U9&gt;=1.91,"TSM",IF(U9&gt;=1.83,"SM",IF(U9&gt;=1.75,"KSM",IF(U9&gt;=1.65,"I A",IF(U9&gt;=1.5,"II A",IF(U9&gt;=1.39,"III A"))))))))</f>
        <v>SM</v>
      </c>
      <c r="W9" s="240" t="s">
        <v>313</v>
      </c>
      <c r="X9" s="141"/>
    </row>
    <row r="10" spans="1:24" ht="18" customHeight="1" x14ac:dyDescent="0.25">
      <c r="A10" s="230">
        <v>3</v>
      </c>
      <c r="B10" s="231">
        <v>49</v>
      </c>
      <c r="C10" s="232" t="s">
        <v>314</v>
      </c>
      <c r="D10" s="233" t="s">
        <v>315</v>
      </c>
      <c r="E10" s="234" t="s">
        <v>316</v>
      </c>
      <c r="F10" s="235" t="s">
        <v>317</v>
      </c>
      <c r="G10" s="236" t="s">
        <v>318</v>
      </c>
      <c r="H10" s="235" t="s">
        <v>25</v>
      </c>
      <c r="I10" s="237">
        <f>IF(ISBLANK(U10),"",TRUNC(39.34*(U10+10.574)^2)-5000)</f>
        <v>974</v>
      </c>
      <c r="J10" s="238"/>
      <c r="K10" s="238"/>
      <c r="L10" s="238" t="s">
        <v>305</v>
      </c>
      <c r="M10" s="238" t="s">
        <v>305</v>
      </c>
      <c r="N10" s="238" t="s">
        <v>305</v>
      </c>
      <c r="O10" s="238" t="s">
        <v>301</v>
      </c>
      <c r="P10" s="238"/>
      <c r="Q10" s="238"/>
      <c r="R10" s="238"/>
      <c r="S10" s="238"/>
      <c r="T10" s="238"/>
      <c r="U10" s="239">
        <v>1.75</v>
      </c>
      <c r="V10" s="238" t="str">
        <f>IF(ISBLANK(U10),"",IF(U10&lt;1.39,"",IF(U10&gt;=1.91,"TSM",IF(U10&gt;=1.83,"SM",IF(U10&gt;=1.75,"KSM",IF(U10&gt;=1.65,"I A",IF(U10&gt;=1.5,"II A",IF(U10&gt;=1.39,"III A"))))))))</f>
        <v>KSM</v>
      </c>
      <c r="W10" s="240" t="s">
        <v>319</v>
      </c>
      <c r="X10" s="141"/>
    </row>
    <row r="11" spans="1:24" ht="18" customHeight="1" x14ac:dyDescent="0.25">
      <c r="A11" s="230">
        <v>4</v>
      </c>
      <c r="B11" s="231">
        <v>56</v>
      </c>
      <c r="C11" s="232" t="s">
        <v>302</v>
      </c>
      <c r="D11" s="233" t="s">
        <v>303</v>
      </c>
      <c r="E11" s="234" t="s">
        <v>304</v>
      </c>
      <c r="F11" s="235" t="s">
        <v>19</v>
      </c>
      <c r="G11" s="236" t="s">
        <v>20</v>
      </c>
      <c r="H11" s="235"/>
      <c r="I11" s="237">
        <f>IF(ISBLANK(U11),"",TRUNC(39.34*(U11+10.574)^2)-5000)</f>
        <v>926</v>
      </c>
      <c r="J11" s="238" t="s">
        <v>305</v>
      </c>
      <c r="K11" s="238" t="s">
        <v>306</v>
      </c>
      <c r="L11" s="238" t="s">
        <v>305</v>
      </c>
      <c r="M11" s="238" t="s">
        <v>307</v>
      </c>
      <c r="N11" s="238" t="s">
        <v>301</v>
      </c>
      <c r="O11" s="238"/>
      <c r="P11" s="238"/>
      <c r="Q11" s="238"/>
      <c r="R11" s="238"/>
      <c r="S11" s="238"/>
      <c r="T11" s="238"/>
      <c r="U11" s="239">
        <v>1.7</v>
      </c>
      <c r="V11" s="238" t="str">
        <f>IF(ISBLANK(U11),"",IF(U11&lt;1.39,"",IF(U11&gt;=1.91,"TSM",IF(U11&gt;=1.83,"SM",IF(U11&gt;=1.75,"KSM",IF(U11&gt;=1.65,"I A",IF(U11&gt;=1.5,"II A",IF(U11&gt;=1.39,"III A"))))))))</f>
        <v>I A</v>
      </c>
      <c r="W11" s="240" t="s">
        <v>308</v>
      </c>
      <c r="X11" s="141"/>
    </row>
    <row r="12" spans="1:24" ht="18" customHeight="1" x14ac:dyDescent="0.25">
      <c r="A12" s="230">
        <v>4</v>
      </c>
      <c r="B12" s="231">
        <v>63</v>
      </c>
      <c r="C12" s="232" t="s">
        <v>320</v>
      </c>
      <c r="D12" s="233" t="s">
        <v>321</v>
      </c>
      <c r="E12" s="234" t="s">
        <v>322</v>
      </c>
      <c r="F12" s="235" t="s">
        <v>132</v>
      </c>
      <c r="G12" s="236" t="s">
        <v>133</v>
      </c>
      <c r="H12" s="235"/>
      <c r="I12" s="237">
        <f>IF(ISBLANK(U12),"",TRUNC(39.34*(U12+10.574)^2)-5000)</f>
        <v>926</v>
      </c>
      <c r="J12" s="238" t="s">
        <v>305</v>
      </c>
      <c r="K12" s="238" t="s">
        <v>306</v>
      </c>
      <c r="L12" s="238" t="s">
        <v>305</v>
      </c>
      <c r="M12" s="238" t="s">
        <v>306</v>
      </c>
      <c r="N12" s="238" t="s">
        <v>301</v>
      </c>
      <c r="O12" s="238"/>
      <c r="P12" s="238"/>
      <c r="Q12" s="238"/>
      <c r="R12" s="238"/>
      <c r="S12" s="238"/>
      <c r="T12" s="238"/>
      <c r="U12" s="239">
        <v>1.7</v>
      </c>
      <c r="V12" s="238" t="str">
        <f>IF(ISBLANK(U12),"",IF(U12&lt;1.39,"",IF(U12&gt;=1.91,"TSM",IF(U12&gt;=1.83,"SM",IF(U12&gt;=1.75,"KSM",IF(U12&gt;=1.65,"I A",IF(U12&gt;=1.5,"II A",IF(U12&gt;=1.39,"III A"))))))))</f>
        <v>I A</v>
      </c>
      <c r="W12" s="240" t="s">
        <v>323</v>
      </c>
      <c r="X12" s="141"/>
    </row>
    <row r="13" spans="1:24" ht="18" customHeight="1" x14ac:dyDescent="0.25">
      <c r="A13" s="230"/>
      <c r="B13" s="231">
        <v>30</v>
      </c>
      <c r="C13" s="232" t="s">
        <v>297</v>
      </c>
      <c r="D13" s="233" t="s">
        <v>298</v>
      </c>
      <c r="E13" s="234" t="s">
        <v>299</v>
      </c>
      <c r="F13" s="235" t="s">
        <v>300</v>
      </c>
      <c r="G13" s="236"/>
      <c r="H13" s="235"/>
      <c r="I13" s="237"/>
      <c r="J13" s="238"/>
      <c r="K13" s="238"/>
      <c r="L13" s="238"/>
      <c r="M13" s="238" t="s">
        <v>301</v>
      </c>
      <c r="N13" s="238"/>
      <c r="O13" s="238"/>
      <c r="P13" s="238"/>
      <c r="Q13" s="238"/>
      <c r="R13" s="238"/>
      <c r="S13" s="238"/>
      <c r="T13" s="238"/>
      <c r="U13" s="239" t="s">
        <v>340</v>
      </c>
      <c r="V13" s="238"/>
      <c r="W13" s="240"/>
      <c r="X13" s="141"/>
    </row>
    <row r="14" spans="1:24" ht="18" customHeight="1" x14ac:dyDescent="0.25">
      <c r="A14" s="230"/>
      <c r="B14" s="231">
        <v>39</v>
      </c>
      <c r="C14" s="232" t="s">
        <v>309</v>
      </c>
      <c r="D14" s="233" t="s">
        <v>310</v>
      </c>
      <c r="E14" s="234" t="s">
        <v>311</v>
      </c>
      <c r="F14" s="235" t="s">
        <v>19</v>
      </c>
      <c r="G14" s="236" t="s">
        <v>20</v>
      </c>
      <c r="H14" s="235"/>
      <c r="I14" s="237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9" t="s">
        <v>312</v>
      </c>
      <c r="V14" s="238"/>
      <c r="W14" s="240" t="s">
        <v>313</v>
      </c>
      <c r="X14" s="141"/>
    </row>
    <row r="15" spans="1:24" ht="18" customHeight="1" x14ac:dyDescent="0.25">
      <c r="A15" s="230"/>
      <c r="B15" s="231">
        <v>68</v>
      </c>
      <c r="C15" s="232" t="s">
        <v>324</v>
      </c>
      <c r="D15" s="233" t="s">
        <v>325</v>
      </c>
      <c r="E15" s="234" t="s">
        <v>326</v>
      </c>
      <c r="F15" s="235" t="s">
        <v>300</v>
      </c>
      <c r="G15" s="236"/>
      <c r="H15" s="235"/>
      <c r="I15" s="237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9" t="s">
        <v>312</v>
      </c>
      <c r="V15" s="238"/>
      <c r="W15" s="240" t="s">
        <v>327</v>
      </c>
      <c r="X15" s="141"/>
    </row>
  </sheetData>
  <sortState ref="A8:Z15">
    <sortCondition ref="A8:A15"/>
  </sortState>
  <printOptions horizontalCentered="1"/>
  <pageMargins left="0.15" right="0.15" top="0.78740157480314998" bottom="0.59055118110236204" header="0.511811023622047" footer="0.39370078740157499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14"/>
  <sheetViews>
    <sheetView topLeftCell="A4" workbookViewId="0">
      <selection activeCell="C21" sqref="C21"/>
    </sheetView>
  </sheetViews>
  <sheetFormatPr defaultColWidth="9.109375" defaultRowHeight="13.2" x14ac:dyDescent="0.25"/>
  <cols>
    <col min="1" max="1" width="3.5546875" style="145" customWidth="1"/>
    <col min="2" max="2" width="3.88671875" style="145" customWidth="1"/>
    <col min="3" max="3" width="8.6640625" style="147" customWidth="1"/>
    <col min="4" max="4" width="10.6640625" style="147" customWidth="1"/>
    <col min="5" max="5" width="9.109375" style="147" customWidth="1"/>
    <col min="6" max="6" width="6.6640625" style="147" customWidth="1"/>
    <col min="7" max="7" width="5.88671875" style="147" customWidth="1"/>
    <col min="8" max="8" width="9.33203125" style="147" customWidth="1"/>
    <col min="9" max="9" width="5.33203125" style="147" customWidth="1"/>
    <col min="10" max="13" width="5.109375" style="145" customWidth="1"/>
    <col min="14" max="17" width="5.44140625" style="145" customWidth="1"/>
    <col min="18" max="18" width="5.109375" style="145" customWidth="1"/>
    <col min="19" max="19" width="5.44140625" style="145" customWidth="1"/>
    <col min="20" max="20" width="5.6640625" style="147" customWidth="1"/>
    <col min="21" max="21" width="6.109375" style="147" customWidth="1"/>
    <col min="22" max="22" width="16.33203125" style="172" customWidth="1"/>
    <col min="23" max="23" width="3" style="141" customWidth="1"/>
    <col min="24" max="24" width="6.109375" style="147" customWidth="1"/>
    <col min="25" max="16384" width="9.109375" style="147"/>
  </cols>
  <sheetData>
    <row r="1" spans="1:27" s="139" customFormat="1" ht="21" x14ac:dyDescent="0.4">
      <c r="A1" s="247" t="s">
        <v>0</v>
      </c>
      <c r="B1" s="138"/>
      <c r="E1" s="140"/>
      <c r="F1" s="140"/>
      <c r="G1" s="140"/>
      <c r="H1" s="140"/>
      <c r="V1" s="224"/>
      <c r="W1" s="141"/>
    </row>
    <row r="2" spans="1:27" s="139" customFormat="1" ht="17.399999999999999" x14ac:dyDescent="0.3">
      <c r="A2" s="255" t="s">
        <v>1</v>
      </c>
      <c r="B2" s="142"/>
      <c r="E2" s="140"/>
      <c r="F2" s="140"/>
      <c r="G2" s="140"/>
      <c r="H2" s="140"/>
      <c r="V2" s="257"/>
      <c r="W2" s="143"/>
    </row>
    <row r="3" spans="1:27" s="139" customFormat="1" ht="15" customHeight="1" x14ac:dyDescent="0.3">
      <c r="A3" s="144"/>
      <c r="B3" s="144"/>
      <c r="E3" s="140"/>
      <c r="F3" s="140"/>
      <c r="G3" s="140"/>
      <c r="H3" s="140"/>
      <c r="V3" s="264"/>
      <c r="W3" s="141"/>
    </row>
    <row r="4" spans="1:27" ht="17.399999999999999" x14ac:dyDescent="0.3">
      <c r="C4" s="146" t="s">
        <v>468</v>
      </c>
      <c r="J4" s="148"/>
      <c r="K4" s="148"/>
      <c r="L4" s="148"/>
      <c r="M4" s="148"/>
      <c r="N4" s="148"/>
      <c r="O4" s="148"/>
      <c r="P4" s="148"/>
      <c r="Q4" s="148"/>
      <c r="R4" s="148"/>
      <c r="S4" s="148"/>
      <c r="V4" s="149"/>
    </row>
    <row r="5" spans="1:27" ht="4.95" customHeight="1" x14ac:dyDescent="0.3">
      <c r="C5" s="146"/>
      <c r="J5" s="148"/>
      <c r="K5" s="148"/>
      <c r="L5" s="148"/>
      <c r="M5" s="148"/>
      <c r="N5" s="148"/>
      <c r="O5" s="148"/>
      <c r="P5" s="148"/>
      <c r="Q5" s="148"/>
      <c r="R5" s="148"/>
      <c r="S5" s="148"/>
      <c r="V5" s="149"/>
    </row>
    <row r="6" spans="1:27" s="152" customFormat="1" ht="10.199999999999999" thickBot="1" x14ac:dyDescent="0.25">
      <c r="A6" s="150"/>
      <c r="B6" s="150"/>
      <c r="C6" s="151"/>
      <c r="J6" s="150"/>
      <c r="K6" s="150"/>
      <c r="L6" s="150"/>
      <c r="M6" s="150"/>
      <c r="N6" s="150"/>
      <c r="O6" s="150"/>
      <c r="P6" s="150"/>
      <c r="Q6" s="150"/>
      <c r="R6" s="150"/>
      <c r="S6" s="150"/>
      <c r="W6" s="141"/>
    </row>
    <row r="7" spans="1:27" s="229" customFormat="1" ht="21" customHeight="1" thickBot="1" x14ac:dyDescent="0.25">
      <c r="A7" s="225" t="s">
        <v>45</v>
      </c>
      <c r="B7" s="226" t="s">
        <v>5</v>
      </c>
      <c r="C7" s="155" t="s">
        <v>6</v>
      </c>
      <c r="D7" s="156" t="s">
        <v>7</v>
      </c>
      <c r="E7" s="276" t="s">
        <v>8</v>
      </c>
      <c r="F7" s="276" t="s">
        <v>9</v>
      </c>
      <c r="G7" s="368" t="s">
        <v>10</v>
      </c>
      <c r="H7" s="276" t="s">
        <v>11</v>
      </c>
      <c r="I7" s="276" t="s">
        <v>12</v>
      </c>
      <c r="J7" s="157">
        <v>1.9</v>
      </c>
      <c r="K7" s="157">
        <v>1.95</v>
      </c>
      <c r="L7" s="157">
        <v>2</v>
      </c>
      <c r="M7" s="157">
        <v>2.0499999999999998</v>
      </c>
      <c r="N7" s="157">
        <v>2.1</v>
      </c>
      <c r="O7" s="157">
        <v>2.15</v>
      </c>
      <c r="P7" s="157">
        <v>2.1800000000000002</v>
      </c>
      <c r="Q7" s="157">
        <v>2.2200000000000002</v>
      </c>
      <c r="R7" s="157">
        <v>2.25</v>
      </c>
      <c r="S7" s="157">
        <v>2.2799999999999998</v>
      </c>
      <c r="T7" s="276" t="s">
        <v>13</v>
      </c>
      <c r="U7" s="276" t="s">
        <v>14</v>
      </c>
      <c r="V7" s="158" t="s">
        <v>15</v>
      </c>
      <c r="W7" s="228"/>
    </row>
    <row r="8" spans="1:27" ht="18" customHeight="1" x14ac:dyDescent="0.25">
      <c r="A8" s="230">
        <v>1</v>
      </c>
      <c r="B8" s="231">
        <v>53</v>
      </c>
      <c r="C8" s="232" t="s">
        <v>485</v>
      </c>
      <c r="D8" s="233" t="s">
        <v>486</v>
      </c>
      <c r="E8" s="234" t="s">
        <v>487</v>
      </c>
      <c r="F8" s="235" t="s">
        <v>331</v>
      </c>
      <c r="G8" s="236" t="s">
        <v>332</v>
      </c>
      <c r="H8" s="235" t="s">
        <v>333</v>
      </c>
      <c r="I8" s="369">
        <f t="shared" ref="I8:I14" si="0">IF(ISBLANK(T8),"",TRUNC(32.29*(T8+11.534)^2)-5000)</f>
        <v>1135</v>
      </c>
      <c r="J8" s="370"/>
      <c r="K8" s="370"/>
      <c r="L8" s="370"/>
      <c r="M8" s="370" t="s">
        <v>306</v>
      </c>
      <c r="N8" s="370" t="s">
        <v>305</v>
      </c>
      <c r="O8" s="370" t="s">
        <v>306</v>
      </c>
      <c r="P8" s="370" t="s">
        <v>305</v>
      </c>
      <c r="Q8" s="370" t="s">
        <v>307</v>
      </c>
      <c r="R8" s="370" t="s">
        <v>306</v>
      </c>
      <c r="S8" s="370" t="s">
        <v>301</v>
      </c>
      <c r="T8" s="371">
        <v>2.25</v>
      </c>
      <c r="U8" s="231" t="str">
        <f t="shared" ref="U8:U14" si="1">IF(ISBLANK(T8),"",IF(T8&lt;1.6,"",IF(T8&gt;=2.28,"TSM",IF(T8&gt;=2.15,"SM",IF(T8&gt;=2.03,"KSM",IF(T8&gt;=1.9,"I A",IF(T8&gt;=1.75,"II A",IF(T8&gt;=1.6,"III A"))))))))</f>
        <v>SM</v>
      </c>
      <c r="V8" s="372" t="s">
        <v>336</v>
      </c>
      <c r="W8" s="147"/>
      <c r="Z8" s="143"/>
      <c r="AA8" s="373"/>
    </row>
    <row r="9" spans="1:27" ht="18" customHeight="1" x14ac:dyDescent="0.25">
      <c r="A9" s="230">
        <v>2</v>
      </c>
      <c r="B9" s="231">
        <v>84</v>
      </c>
      <c r="C9" s="232" t="s">
        <v>480</v>
      </c>
      <c r="D9" s="233" t="s">
        <v>481</v>
      </c>
      <c r="E9" s="234" t="s">
        <v>482</v>
      </c>
      <c r="F9" s="235" t="s">
        <v>98</v>
      </c>
      <c r="G9" s="236"/>
      <c r="H9" s="235" t="s">
        <v>483</v>
      </c>
      <c r="I9" s="369">
        <f t="shared" si="0"/>
        <v>1046</v>
      </c>
      <c r="J9" s="370"/>
      <c r="K9" s="370" t="s">
        <v>305</v>
      </c>
      <c r="L9" s="370" t="s">
        <v>305</v>
      </c>
      <c r="M9" s="370" t="s">
        <v>305</v>
      </c>
      <c r="N9" s="370" t="s">
        <v>305</v>
      </c>
      <c r="O9" s="370" t="s">
        <v>306</v>
      </c>
      <c r="P9" s="370" t="s">
        <v>301</v>
      </c>
      <c r="Q9" s="370"/>
      <c r="R9" s="370"/>
      <c r="S9" s="370"/>
      <c r="T9" s="371">
        <v>2.15</v>
      </c>
      <c r="U9" s="231" t="str">
        <f t="shared" si="1"/>
        <v>SM</v>
      </c>
      <c r="V9" s="372" t="s">
        <v>484</v>
      </c>
      <c r="W9" s="147"/>
      <c r="Z9" s="143"/>
      <c r="AA9" s="373"/>
    </row>
    <row r="10" spans="1:27" ht="18" customHeight="1" x14ac:dyDescent="0.25">
      <c r="A10" s="230">
        <v>3</v>
      </c>
      <c r="B10" s="231">
        <v>64</v>
      </c>
      <c r="C10" s="232" t="s">
        <v>488</v>
      </c>
      <c r="D10" s="233" t="s">
        <v>489</v>
      </c>
      <c r="E10" s="234" t="s">
        <v>490</v>
      </c>
      <c r="F10" s="235" t="s">
        <v>132</v>
      </c>
      <c r="G10" s="236" t="s">
        <v>133</v>
      </c>
      <c r="H10" s="235" t="s">
        <v>25</v>
      </c>
      <c r="I10" s="369">
        <f t="shared" si="0"/>
        <v>1002</v>
      </c>
      <c r="J10" s="370"/>
      <c r="K10" s="370"/>
      <c r="L10" s="370"/>
      <c r="M10" s="370" t="s">
        <v>306</v>
      </c>
      <c r="N10" s="370" t="s">
        <v>305</v>
      </c>
      <c r="O10" s="370" t="s">
        <v>301</v>
      </c>
      <c r="P10" s="370"/>
      <c r="Q10" s="370"/>
      <c r="R10" s="370"/>
      <c r="S10" s="370"/>
      <c r="T10" s="371">
        <v>2.1</v>
      </c>
      <c r="U10" s="231" t="str">
        <f t="shared" si="1"/>
        <v>KSM</v>
      </c>
      <c r="V10" s="372" t="s">
        <v>491</v>
      </c>
      <c r="W10" s="147"/>
      <c r="Z10" s="143"/>
      <c r="AA10" s="373"/>
    </row>
    <row r="11" spans="1:27" ht="18" customHeight="1" x14ac:dyDescent="0.25">
      <c r="A11" s="230">
        <v>4</v>
      </c>
      <c r="B11" s="231">
        <v>66</v>
      </c>
      <c r="C11" s="232" t="s">
        <v>135</v>
      </c>
      <c r="D11" s="233" t="s">
        <v>136</v>
      </c>
      <c r="E11" s="234" t="s">
        <v>137</v>
      </c>
      <c r="F11" s="235" t="s">
        <v>35</v>
      </c>
      <c r="G11" s="236" t="s">
        <v>88</v>
      </c>
      <c r="H11" s="235" t="s">
        <v>25</v>
      </c>
      <c r="I11" s="369">
        <f t="shared" si="0"/>
        <v>1002</v>
      </c>
      <c r="J11" s="370" t="s">
        <v>305</v>
      </c>
      <c r="K11" s="370"/>
      <c r="L11" s="370" t="s">
        <v>305</v>
      </c>
      <c r="M11" s="370" t="s">
        <v>305</v>
      </c>
      <c r="N11" s="370" t="s">
        <v>306</v>
      </c>
      <c r="O11" s="370" t="s">
        <v>301</v>
      </c>
      <c r="P11" s="370"/>
      <c r="Q11" s="370"/>
      <c r="R11" s="370"/>
      <c r="S11" s="370"/>
      <c r="T11" s="371">
        <v>2.1</v>
      </c>
      <c r="U11" s="231" t="str">
        <f t="shared" si="1"/>
        <v>KSM</v>
      </c>
      <c r="V11" s="372" t="s">
        <v>134</v>
      </c>
      <c r="W11" s="147"/>
      <c r="Z11" s="143"/>
      <c r="AA11" s="373"/>
    </row>
    <row r="12" spans="1:27" ht="18" customHeight="1" x14ac:dyDescent="0.25">
      <c r="A12" s="230">
        <v>5</v>
      </c>
      <c r="B12" s="231">
        <v>29</v>
      </c>
      <c r="C12" s="232" t="s">
        <v>477</v>
      </c>
      <c r="D12" s="233" t="s">
        <v>478</v>
      </c>
      <c r="E12" s="234" t="s">
        <v>479</v>
      </c>
      <c r="F12" s="235" t="s">
        <v>300</v>
      </c>
      <c r="G12" s="236"/>
      <c r="H12" s="235"/>
      <c r="I12" s="369">
        <f t="shared" si="0"/>
        <v>1002</v>
      </c>
      <c r="J12" s="370"/>
      <c r="K12" s="370" t="s">
        <v>306</v>
      </c>
      <c r="L12" s="370" t="s">
        <v>305</v>
      </c>
      <c r="M12" s="370" t="s">
        <v>305</v>
      </c>
      <c r="N12" s="370" t="s">
        <v>306</v>
      </c>
      <c r="O12" s="370" t="s">
        <v>301</v>
      </c>
      <c r="P12" s="370"/>
      <c r="Q12" s="370"/>
      <c r="R12" s="370"/>
      <c r="S12" s="370"/>
      <c r="T12" s="371">
        <v>2.1</v>
      </c>
      <c r="U12" s="231" t="str">
        <f t="shared" si="1"/>
        <v>KSM</v>
      </c>
      <c r="V12" s="372"/>
      <c r="W12" s="147"/>
      <c r="Z12" s="143"/>
      <c r="AA12" s="373"/>
    </row>
    <row r="13" spans="1:27" ht="18" customHeight="1" x14ac:dyDescent="0.25">
      <c r="A13" s="230">
        <v>6</v>
      </c>
      <c r="B13" s="231">
        <v>65</v>
      </c>
      <c r="C13" s="232" t="s">
        <v>473</v>
      </c>
      <c r="D13" s="233" t="s">
        <v>474</v>
      </c>
      <c r="E13" s="234" t="s">
        <v>475</v>
      </c>
      <c r="F13" s="235" t="s">
        <v>132</v>
      </c>
      <c r="G13" s="236" t="s">
        <v>133</v>
      </c>
      <c r="H13" s="235" t="s">
        <v>59</v>
      </c>
      <c r="I13" s="369">
        <f t="shared" si="0"/>
        <v>958</v>
      </c>
      <c r="J13" s="370" t="s">
        <v>305</v>
      </c>
      <c r="K13" s="370" t="s">
        <v>305</v>
      </c>
      <c r="L13" s="370" t="s">
        <v>305</v>
      </c>
      <c r="M13" s="370" t="s">
        <v>305</v>
      </c>
      <c r="N13" s="370" t="s">
        <v>301</v>
      </c>
      <c r="O13" s="370"/>
      <c r="P13" s="370"/>
      <c r="Q13" s="370"/>
      <c r="R13" s="370"/>
      <c r="S13" s="370"/>
      <c r="T13" s="371">
        <v>2.0499999999999998</v>
      </c>
      <c r="U13" s="231" t="str">
        <f t="shared" si="1"/>
        <v>KSM</v>
      </c>
      <c r="V13" s="372" t="s">
        <v>476</v>
      </c>
      <c r="W13" s="147"/>
      <c r="Z13" s="143"/>
      <c r="AA13" s="373"/>
    </row>
    <row r="14" spans="1:27" ht="18" customHeight="1" x14ac:dyDescent="0.25">
      <c r="A14" s="230">
        <v>7</v>
      </c>
      <c r="B14" s="231">
        <v>35</v>
      </c>
      <c r="C14" s="232" t="s">
        <v>469</v>
      </c>
      <c r="D14" s="233" t="s">
        <v>470</v>
      </c>
      <c r="E14" s="234" t="s">
        <v>471</v>
      </c>
      <c r="F14" s="235" t="s">
        <v>472</v>
      </c>
      <c r="G14" s="236"/>
      <c r="H14" s="235"/>
      <c r="I14" s="369">
        <f t="shared" si="0"/>
        <v>958</v>
      </c>
      <c r="J14" s="370" t="s">
        <v>305</v>
      </c>
      <c r="K14" s="370" t="s">
        <v>305</v>
      </c>
      <c r="L14" s="370" t="s">
        <v>306</v>
      </c>
      <c r="M14" s="370" t="s">
        <v>305</v>
      </c>
      <c r="N14" s="370" t="s">
        <v>301</v>
      </c>
      <c r="O14" s="370"/>
      <c r="P14" s="370"/>
      <c r="Q14" s="370"/>
      <c r="R14" s="370"/>
      <c r="S14" s="370"/>
      <c r="T14" s="371">
        <v>2.0499999999999998</v>
      </c>
      <c r="U14" s="231" t="str">
        <f t="shared" si="1"/>
        <v>KSM</v>
      </c>
      <c r="V14" s="372"/>
      <c r="W14" s="147"/>
      <c r="Z14" s="143"/>
      <c r="AA14" s="373"/>
    </row>
  </sheetData>
  <sortState ref="A10:AA11">
    <sortCondition descending="1" ref="A10:A11"/>
  </sortState>
  <printOptions horizontalCentered="1"/>
  <pageMargins left="0.15748031496062992" right="0.15748031496062992" top="0.78740157480314965" bottom="0.59055118110236227" header="0.51181102362204722" footer="0.39370078740157483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21"/>
  <sheetViews>
    <sheetView showZeros="0" workbookViewId="0">
      <selection activeCell="L26" sqref="L26"/>
    </sheetView>
  </sheetViews>
  <sheetFormatPr defaultColWidth="9.109375" defaultRowHeight="13.2" x14ac:dyDescent="0.25"/>
  <cols>
    <col min="1" max="1" width="4.109375" style="11" customWidth="1"/>
    <col min="2" max="2" width="3.88671875" style="4" customWidth="1"/>
    <col min="3" max="3" width="11.6640625" style="4" customWidth="1"/>
    <col min="4" max="4" width="13.109375" style="4" customWidth="1"/>
    <col min="5" max="5" width="9" style="4" bestFit="1" customWidth="1"/>
    <col min="6" max="6" width="10.109375" style="4" customWidth="1"/>
    <col min="7" max="7" width="6.44140625" style="4" customWidth="1"/>
    <col min="8" max="8" width="6.33203125" style="4" customWidth="1"/>
    <col min="9" max="9" width="5.109375" style="60" customWidth="1"/>
    <col min="10" max="10" width="5.44140625" style="14" bestFit="1" customWidth="1"/>
    <col min="11" max="12" width="5" style="14" customWidth="1"/>
    <col min="13" max="13" width="3.109375" style="14" bestFit="1" customWidth="1"/>
    <col min="14" max="16" width="5" style="14" customWidth="1"/>
    <col min="17" max="17" width="6.6640625" style="14" customWidth="1"/>
    <col min="18" max="18" width="5.5546875" style="60" customWidth="1"/>
    <col min="19" max="19" width="20.33203125" style="4" customWidth="1"/>
    <col min="20" max="20" width="3.6640625" style="7" hidden="1" customWidth="1"/>
    <col min="21" max="21" width="0" style="7" hidden="1" customWidth="1"/>
    <col min="22" max="23" width="0" style="4" hidden="1" customWidth="1"/>
    <col min="24" max="16384" width="9.109375" style="4"/>
  </cols>
  <sheetData>
    <row r="1" spans="1:33" ht="21" x14ac:dyDescent="0.4">
      <c r="A1" s="247" t="s">
        <v>0</v>
      </c>
      <c r="B1" s="248"/>
      <c r="C1" s="249"/>
      <c r="D1" s="246"/>
      <c r="E1" s="249"/>
      <c r="F1" s="249"/>
      <c r="G1" s="249"/>
      <c r="H1" s="249"/>
      <c r="I1" s="250"/>
      <c r="J1" s="250"/>
      <c r="K1" s="251"/>
      <c r="L1" s="250"/>
      <c r="M1" s="250"/>
      <c r="N1" s="250"/>
      <c r="O1" s="250"/>
      <c r="P1" s="250"/>
      <c r="Q1" s="250"/>
      <c r="R1" s="250"/>
      <c r="S1" s="252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</row>
    <row r="2" spans="1:33" ht="17.399999999999999" x14ac:dyDescent="0.3">
      <c r="A2" s="255" t="s">
        <v>1</v>
      </c>
      <c r="B2" s="256"/>
      <c r="C2" s="249"/>
      <c r="D2" s="246"/>
      <c r="E2" s="249"/>
      <c r="F2" s="249"/>
      <c r="G2" s="249"/>
      <c r="H2" s="249"/>
      <c r="I2" s="250"/>
      <c r="J2" s="250"/>
      <c r="K2" s="251"/>
      <c r="L2" s="250"/>
      <c r="M2" s="250"/>
      <c r="N2" s="250"/>
      <c r="O2" s="250"/>
      <c r="P2" s="250"/>
      <c r="Q2" s="250"/>
      <c r="R2" s="250"/>
      <c r="S2" s="257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</row>
    <row r="3" spans="1:33" ht="13.5" customHeight="1" x14ac:dyDescent="0.3">
      <c r="A3" s="246"/>
      <c r="B3" s="246"/>
      <c r="C3" s="259"/>
      <c r="D3" s="246"/>
      <c r="E3" s="249"/>
      <c r="F3" s="249"/>
      <c r="G3" s="249"/>
      <c r="H3" s="249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</row>
    <row r="4" spans="1:33" s="13" customFormat="1" ht="21" customHeight="1" x14ac:dyDescent="0.3">
      <c r="A4" s="260"/>
      <c r="B4" s="261"/>
      <c r="C4" s="262" t="s">
        <v>341</v>
      </c>
      <c r="D4" s="262"/>
      <c r="E4" s="260"/>
      <c r="F4" s="260"/>
      <c r="G4" s="260"/>
      <c r="H4" s="260"/>
      <c r="I4" s="261"/>
      <c r="J4" s="263"/>
      <c r="K4" s="261"/>
      <c r="L4" s="261"/>
      <c r="M4" s="261"/>
      <c r="N4" s="261"/>
      <c r="O4" s="261"/>
      <c r="P4" s="261"/>
      <c r="Q4" s="261"/>
      <c r="R4" s="261"/>
      <c r="S4" s="264"/>
      <c r="T4" s="265"/>
      <c r="U4" s="266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</row>
    <row r="5" spans="1:33" s="13" customFormat="1" ht="4.95" customHeight="1" thickBot="1" x14ac:dyDescent="0.35">
      <c r="A5" s="260"/>
      <c r="B5" s="261"/>
      <c r="C5" s="262"/>
      <c r="D5" s="262"/>
      <c r="E5" s="260"/>
      <c r="F5" s="260"/>
      <c r="G5" s="260"/>
      <c r="H5" s="260"/>
      <c r="I5" s="261"/>
      <c r="J5" s="263"/>
      <c r="K5" s="261"/>
      <c r="L5" s="261"/>
      <c r="M5" s="261"/>
      <c r="N5" s="261"/>
      <c r="O5" s="261"/>
      <c r="P5" s="261"/>
      <c r="Q5" s="261"/>
      <c r="R5" s="261"/>
      <c r="S5" s="264"/>
      <c r="T5" s="265"/>
      <c r="U5" s="266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</row>
    <row r="6" spans="1:33" s="11" customFormat="1" ht="13.8" thickBot="1" x14ac:dyDescent="0.3">
      <c r="A6" s="258">
        <v>0</v>
      </c>
      <c r="B6" s="258"/>
      <c r="C6" s="258"/>
      <c r="D6" s="258"/>
      <c r="E6" s="260"/>
      <c r="F6" s="258"/>
      <c r="G6" s="258"/>
      <c r="H6" s="258"/>
      <c r="I6" s="267"/>
      <c r="J6" s="374" t="s">
        <v>3</v>
      </c>
      <c r="K6" s="375"/>
      <c r="L6" s="375"/>
      <c r="M6" s="375"/>
      <c r="N6" s="375"/>
      <c r="O6" s="375"/>
      <c r="P6" s="376"/>
      <c r="Q6" s="267"/>
      <c r="R6" s="267"/>
      <c r="S6" s="258"/>
      <c r="T6" s="268"/>
      <c r="U6" s="269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</row>
    <row r="7" spans="1:33" s="36" customFormat="1" ht="22.5" customHeight="1" thickBot="1" x14ac:dyDescent="0.3">
      <c r="A7" s="270" t="s">
        <v>45</v>
      </c>
      <c r="B7" s="271" t="s">
        <v>5</v>
      </c>
      <c r="C7" s="272" t="s">
        <v>6</v>
      </c>
      <c r="D7" s="273" t="s">
        <v>7</v>
      </c>
      <c r="E7" s="274" t="s">
        <v>8</v>
      </c>
      <c r="F7" s="275" t="s">
        <v>9</v>
      </c>
      <c r="G7" s="276" t="s">
        <v>10</v>
      </c>
      <c r="H7" s="275" t="s">
        <v>11</v>
      </c>
      <c r="I7" s="275" t="s">
        <v>12</v>
      </c>
      <c r="J7" s="277">
        <v>1</v>
      </c>
      <c r="K7" s="278">
        <v>2</v>
      </c>
      <c r="L7" s="278">
        <v>3</v>
      </c>
      <c r="M7" s="279" t="s">
        <v>4</v>
      </c>
      <c r="N7" s="278">
        <v>4</v>
      </c>
      <c r="O7" s="278">
        <v>5</v>
      </c>
      <c r="P7" s="280">
        <v>6</v>
      </c>
      <c r="Q7" s="281" t="s">
        <v>13</v>
      </c>
      <c r="R7" s="275" t="s">
        <v>14</v>
      </c>
      <c r="S7" s="275" t="s">
        <v>15</v>
      </c>
      <c r="T7" s="282"/>
      <c r="U7" s="283"/>
      <c r="V7" s="284"/>
      <c r="W7" s="284"/>
      <c r="X7" s="284"/>
      <c r="Y7" s="284"/>
      <c r="Z7" s="284"/>
      <c r="AA7" s="284"/>
      <c r="AB7" s="284"/>
      <c r="AC7" s="284"/>
      <c r="AD7" s="284"/>
      <c r="AE7" s="284"/>
      <c r="AF7" s="284"/>
      <c r="AG7" s="284"/>
    </row>
    <row r="8" spans="1:33" s="11" customFormat="1" ht="15.75" customHeight="1" x14ac:dyDescent="0.3">
      <c r="A8" s="285">
        <v>1</v>
      </c>
      <c r="B8" s="285">
        <v>51</v>
      </c>
      <c r="C8" s="286" t="s">
        <v>342</v>
      </c>
      <c r="D8" s="287" t="s">
        <v>343</v>
      </c>
      <c r="E8" s="288" t="s">
        <v>344</v>
      </c>
      <c r="F8" s="289" t="s">
        <v>69</v>
      </c>
      <c r="G8" s="289" t="s">
        <v>70</v>
      </c>
      <c r="H8" s="290" t="s">
        <v>25</v>
      </c>
      <c r="I8" s="310">
        <v>1090</v>
      </c>
      <c r="J8" s="291" t="s">
        <v>42</v>
      </c>
      <c r="K8" s="291">
        <v>6.42</v>
      </c>
      <c r="L8" s="291">
        <v>6.22</v>
      </c>
      <c r="M8" s="292">
        <v>6</v>
      </c>
      <c r="N8" s="291">
        <v>6.29</v>
      </c>
      <c r="O8" s="291">
        <v>6.41</v>
      </c>
      <c r="P8" s="291" t="s">
        <v>42</v>
      </c>
      <c r="Q8" s="293">
        <v>6.42</v>
      </c>
      <c r="R8" s="294" t="s">
        <v>345</v>
      </c>
      <c r="S8" s="295" t="s">
        <v>346</v>
      </c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</row>
    <row r="9" spans="1:33" s="7" customFormat="1" ht="10.199999999999999" customHeight="1" x14ac:dyDescent="0.3">
      <c r="A9" s="296">
        <v>1</v>
      </c>
      <c r="B9" s="297"/>
      <c r="C9" s="298"/>
      <c r="D9" s="299"/>
      <c r="E9" s="300"/>
      <c r="F9" s="301"/>
      <c r="G9" s="301"/>
      <c r="H9" s="302"/>
      <c r="I9" s="311"/>
      <c r="J9" s="303">
        <v>-1.5</v>
      </c>
      <c r="K9" s="303">
        <v>0.3</v>
      </c>
      <c r="L9" s="303">
        <v>0.8</v>
      </c>
      <c r="M9" s="304"/>
      <c r="N9" s="303">
        <v>1.8</v>
      </c>
      <c r="O9" s="303">
        <v>-0.7</v>
      </c>
      <c r="P9" s="303">
        <v>0.2</v>
      </c>
      <c r="Q9" s="305">
        <v>6.42</v>
      </c>
      <c r="R9" s="306" t="s">
        <v>345</v>
      </c>
      <c r="S9" s="307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</row>
    <row r="10" spans="1:33" s="11" customFormat="1" ht="15.75" customHeight="1" x14ac:dyDescent="0.3">
      <c r="A10" s="285">
        <v>2</v>
      </c>
      <c r="B10" s="285">
        <v>62</v>
      </c>
      <c r="C10" s="286" t="s">
        <v>347</v>
      </c>
      <c r="D10" s="287" t="s">
        <v>348</v>
      </c>
      <c r="E10" s="288" t="s">
        <v>349</v>
      </c>
      <c r="F10" s="289" t="s">
        <v>132</v>
      </c>
      <c r="G10" s="289" t="s">
        <v>133</v>
      </c>
      <c r="H10" s="290" t="s">
        <v>59</v>
      </c>
      <c r="I10" s="310">
        <v>1018</v>
      </c>
      <c r="J10" s="291" t="s">
        <v>42</v>
      </c>
      <c r="K10" s="291" t="s">
        <v>42</v>
      </c>
      <c r="L10" s="291">
        <v>6.05</v>
      </c>
      <c r="M10" s="292">
        <v>5</v>
      </c>
      <c r="N10" s="291">
        <v>5.63</v>
      </c>
      <c r="O10" s="291">
        <v>6.04</v>
      </c>
      <c r="P10" s="291">
        <v>6.09</v>
      </c>
      <c r="Q10" s="293">
        <v>6.09</v>
      </c>
      <c r="R10" s="294" t="s">
        <v>350</v>
      </c>
      <c r="S10" s="295" t="s">
        <v>323</v>
      </c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</row>
    <row r="11" spans="1:33" s="7" customFormat="1" ht="10.199999999999999" customHeight="1" x14ac:dyDescent="0.25">
      <c r="A11" s="296">
        <v>2</v>
      </c>
      <c r="B11" s="297"/>
      <c r="C11" s="298"/>
      <c r="D11" s="299"/>
      <c r="E11" s="300"/>
      <c r="F11" s="301"/>
      <c r="G11" s="301"/>
      <c r="H11" s="302"/>
      <c r="I11" s="311"/>
      <c r="J11" s="303">
        <v>-0.2</v>
      </c>
      <c r="K11" s="303">
        <v>-1.4</v>
      </c>
      <c r="L11" s="303">
        <v>0.2</v>
      </c>
      <c r="M11" s="304"/>
      <c r="N11" s="303">
        <v>-1.2</v>
      </c>
      <c r="O11" s="303">
        <v>-0.8</v>
      </c>
      <c r="P11" s="303">
        <v>-1.2</v>
      </c>
      <c r="Q11" s="305">
        <v>6.09</v>
      </c>
      <c r="R11" s="306" t="s">
        <v>350</v>
      </c>
      <c r="S11" s="307"/>
      <c r="T11" s="253"/>
      <c r="U11" s="254"/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  <c r="AF11" s="250"/>
      <c r="AG11" s="250"/>
    </row>
    <row r="12" spans="1:33" s="11" customFormat="1" ht="15.75" customHeight="1" x14ac:dyDescent="0.25">
      <c r="A12" s="285">
        <v>3</v>
      </c>
      <c r="B12" s="285">
        <v>76</v>
      </c>
      <c r="C12" s="286" t="s">
        <v>351</v>
      </c>
      <c r="D12" s="287" t="s">
        <v>352</v>
      </c>
      <c r="E12" s="288" t="s">
        <v>353</v>
      </c>
      <c r="F12" s="289" t="s">
        <v>35</v>
      </c>
      <c r="G12" s="289" t="s">
        <v>88</v>
      </c>
      <c r="H12" s="290"/>
      <c r="I12" s="310">
        <v>914</v>
      </c>
      <c r="J12" s="291">
        <v>5.47</v>
      </c>
      <c r="K12" s="291">
        <v>5.52</v>
      </c>
      <c r="L12" s="291">
        <v>5.55</v>
      </c>
      <c r="M12" s="292">
        <v>4</v>
      </c>
      <c r="N12" s="291" t="s">
        <v>42</v>
      </c>
      <c r="O12" s="291">
        <v>5.55</v>
      </c>
      <c r="P12" s="291">
        <v>5.61</v>
      </c>
      <c r="Q12" s="293">
        <v>5.61</v>
      </c>
      <c r="R12" s="294" t="s">
        <v>354</v>
      </c>
      <c r="S12" s="295" t="s">
        <v>355</v>
      </c>
      <c r="T12" s="253"/>
      <c r="U12" s="254"/>
      <c r="V12" s="250"/>
      <c r="W12" s="250"/>
      <c r="X12" s="250"/>
      <c r="Y12" s="250"/>
      <c r="Z12" s="250"/>
      <c r="AA12" s="250"/>
      <c r="AB12" s="250"/>
      <c r="AC12" s="250"/>
      <c r="AD12" s="250"/>
      <c r="AE12" s="250"/>
      <c r="AF12" s="250"/>
      <c r="AG12" s="250"/>
    </row>
    <row r="13" spans="1:33" s="7" customFormat="1" ht="10.199999999999999" customHeight="1" x14ac:dyDescent="0.25">
      <c r="A13" s="296">
        <v>3</v>
      </c>
      <c r="B13" s="297"/>
      <c r="C13" s="298"/>
      <c r="D13" s="299"/>
      <c r="E13" s="300"/>
      <c r="F13" s="301"/>
      <c r="G13" s="301"/>
      <c r="H13" s="302"/>
      <c r="I13" s="311"/>
      <c r="J13" s="303">
        <v>-0.6</v>
      </c>
      <c r="K13" s="303">
        <v>2.2999999999999998</v>
      </c>
      <c r="L13" s="303">
        <v>1.3</v>
      </c>
      <c r="M13" s="304"/>
      <c r="N13" s="303">
        <v>1.1000000000000001</v>
      </c>
      <c r="O13" s="303">
        <v>1.8</v>
      </c>
      <c r="P13" s="309" t="s">
        <v>43</v>
      </c>
      <c r="Q13" s="305">
        <v>5.61</v>
      </c>
      <c r="R13" s="306" t="s">
        <v>354</v>
      </c>
      <c r="S13" s="307"/>
      <c r="T13" s="253"/>
      <c r="U13" s="254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  <c r="AF13" s="250"/>
      <c r="AG13" s="250"/>
    </row>
    <row r="14" spans="1:33" s="11" customFormat="1" ht="15.75" customHeight="1" x14ac:dyDescent="0.25">
      <c r="A14" s="285">
        <v>4</v>
      </c>
      <c r="B14" s="285">
        <v>54</v>
      </c>
      <c r="C14" s="286" t="s">
        <v>356</v>
      </c>
      <c r="D14" s="287" t="s">
        <v>357</v>
      </c>
      <c r="E14" s="288" t="s">
        <v>358</v>
      </c>
      <c r="F14" s="289" t="s">
        <v>331</v>
      </c>
      <c r="G14" s="289" t="s">
        <v>359</v>
      </c>
      <c r="H14" s="290" t="s">
        <v>333</v>
      </c>
      <c r="I14" s="310">
        <v>884</v>
      </c>
      <c r="J14" s="291">
        <v>5.3</v>
      </c>
      <c r="K14" s="291">
        <v>5.47</v>
      </c>
      <c r="L14" s="291">
        <v>5.4</v>
      </c>
      <c r="M14" s="292">
        <v>3</v>
      </c>
      <c r="N14" s="291">
        <v>5.35</v>
      </c>
      <c r="O14" s="291">
        <v>5.44</v>
      </c>
      <c r="P14" s="291">
        <v>5.42</v>
      </c>
      <c r="Q14" s="293">
        <v>5.47</v>
      </c>
      <c r="R14" s="294" t="s">
        <v>360</v>
      </c>
      <c r="S14" s="295" t="s">
        <v>336</v>
      </c>
      <c r="T14" s="253"/>
      <c r="U14" s="254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</row>
    <row r="15" spans="1:33" s="7" customFormat="1" ht="10.199999999999999" customHeight="1" x14ac:dyDescent="0.25">
      <c r="A15" s="296">
        <v>4</v>
      </c>
      <c r="B15" s="297"/>
      <c r="C15" s="298"/>
      <c r="D15" s="299"/>
      <c r="E15" s="300"/>
      <c r="F15" s="301"/>
      <c r="G15" s="301"/>
      <c r="H15" s="302"/>
      <c r="I15" s="311"/>
      <c r="J15" s="303">
        <v>-0.7</v>
      </c>
      <c r="K15" s="303">
        <v>-0.1</v>
      </c>
      <c r="L15" s="303">
        <v>0.8</v>
      </c>
      <c r="M15" s="304"/>
      <c r="N15" s="303">
        <v>1.9</v>
      </c>
      <c r="O15" s="303">
        <v>-0.7</v>
      </c>
      <c r="P15" s="303">
        <v>-0.2</v>
      </c>
      <c r="Q15" s="305">
        <v>5.47</v>
      </c>
      <c r="R15" s="306" t="s">
        <v>360</v>
      </c>
      <c r="S15" s="307"/>
      <c r="T15" s="253"/>
      <c r="U15" s="254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</row>
    <row r="16" spans="1:33" s="11" customFormat="1" ht="15.75" customHeight="1" x14ac:dyDescent="0.25">
      <c r="A16" s="285">
        <v>5</v>
      </c>
      <c r="B16" s="285">
        <v>58</v>
      </c>
      <c r="C16" s="286" t="s">
        <v>361</v>
      </c>
      <c r="D16" s="287" t="s">
        <v>362</v>
      </c>
      <c r="E16" s="288" t="s">
        <v>363</v>
      </c>
      <c r="F16" s="289" t="s">
        <v>19</v>
      </c>
      <c r="G16" s="289" t="s">
        <v>20</v>
      </c>
      <c r="H16" s="290"/>
      <c r="I16" s="310">
        <v>845</v>
      </c>
      <c r="J16" s="291">
        <v>5.27</v>
      </c>
      <c r="K16" s="291">
        <v>5.18</v>
      </c>
      <c r="L16" s="291">
        <v>5.13</v>
      </c>
      <c r="M16" s="292">
        <v>2</v>
      </c>
      <c r="N16" s="291">
        <v>5</v>
      </c>
      <c r="O16" s="291">
        <v>5.29</v>
      </c>
      <c r="P16" s="291" t="s">
        <v>364</v>
      </c>
      <c r="Q16" s="293">
        <v>5.29</v>
      </c>
      <c r="R16" s="294" t="s">
        <v>360</v>
      </c>
      <c r="S16" s="295" t="s">
        <v>365</v>
      </c>
      <c r="T16" s="253"/>
      <c r="U16" s="254"/>
      <c r="V16" s="250"/>
      <c r="W16" s="250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</row>
    <row r="17" spans="1:33" s="7" customFormat="1" ht="10.199999999999999" customHeight="1" x14ac:dyDescent="0.25">
      <c r="A17" s="296">
        <v>5</v>
      </c>
      <c r="B17" s="297"/>
      <c r="C17" s="298"/>
      <c r="D17" s="299"/>
      <c r="E17" s="300"/>
      <c r="F17" s="301"/>
      <c r="G17" s="301"/>
      <c r="H17" s="302"/>
      <c r="I17" s="311"/>
      <c r="J17" s="303">
        <v>-1.1000000000000001</v>
      </c>
      <c r="K17" s="303">
        <v>0.4</v>
      </c>
      <c r="L17" s="303">
        <v>0.7</v>
      </c>
      <c r="M17" s="304"/>
      <c r="N17" s="303">
        <v>0.2</v>
      </c>
      <c r="O17" s="303">
        <v>0.4</v>
      </c>
      <c r="P17" s="303"/>
      <c r="Q17" s="305">
        <v>5.29</v>
      </c>
      <c r="R17" s="306" t="s">
        <v>360</v>
      </c>
      <c r="S17" s="307"/>
      <c r="T17" s="253"/>
      <c r="U17" s="254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</row>
    <row r="18" spans="1:33" x14ac:dyDescent="0.25">
      <c r="A18" s="285">
        <v>6</v>
      </c>
      <c r="B18" s="285">
        <v>57</v>
      </c>
      <c r="C18" s="286" t="s">
        <v>366</v>
      </c>
      <c r="D18" s="287" t="s">
        <v>367</v>
      </c>
      <c r="E18" s="288" t="s">
        <v>368</v>
      </c>
      <c r="F18" s="289" t="s">
        <v>19</v>
      </c>
      <c r="G18" s="289" t="s">
        <v>20</v>
      </c>
      <c r="H18" s="290"/>
      <c r="I18" s="310">
        <v>843</v>
      </c>
      <c r="J18" s="291">
        <v>4.58</v>
      </c>
      <c r="K18" s="291">
        <v>5.0199999999999996</v>
      </c>
      <c r="L18" s="291">
        <v>5.1100000000000003</v>
      </c>
      <c r="M18" s="292">
        <v>1</v>
      </c>
      <c r="N18" s="291">
        <v>4.72</v>
      </c>
      <c r="O18" s="291">
        <v>4.78</v>
      </c>
      <c r="P18" s="291">
        <v>5.28</v>
      </c>
      <c r="Q18" s="293">
        <v>5.28</v>
      </c>
      <c r="R18" s="294" t="s">
        <v>360</v>
      </c>
      <c r="S18" s="295" t="s">
        <v>308</v>
      </c>
      <c r="T18" s="253"/>
      <c r="U18" s="254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</row>
    <row r="19" spans="1:33" x14ac:dyDescent="0.25">
      <c r="A19" s="296">
        <v>6</v>
      </c>
      <c r="B19" s="297"/>
      <c r="C19" s="298"/>
      <c r="D19" s="299"/>
      <c r="E19" s="300"/>
      <c r="F19" s="301"/>
      <c r="G19" s="301"/>
      <c r="H19" s="302"/>
      <c r="I19" s="311"/>
      <c r="J19" s="303">
        <v>0.6</v>
      </c>
      <c r="K19" s="303">
        <v>-0.8</v>
      </c>
      <c r="L19" s="303">
        <v>0.1</v>
      </c>
      <c r="M19" s="304"/>
      <c r="N19" s="303">
        <v>-1</v>
      </c>
      <c r="O19" s="303">
        <v>1.7</v>
      </c>
      <c r="P19" s="303">
        <v>-0.5</v>
      </c>
      <c r="Q19" s="305">
        <v>5.28</v>
      </c>
      <c r="R19" s="306" t="s">
        <v>360</v>
      </c>
      <c r="S19" s="307"/>
      <c r="T19" s="253"/>
      <c r="U19" s="254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</row>
    <row r="20" spans="1:33" ht="14.4" x14ac:dyDescent="0.3">
      <c r="A20" s="285"/>
      <c r="B20" s="285">
        <v>68</v>
      </c>
      <c r="C20" s="286" t="s">
        <v>324</v>
      </c>
      <c r="D20" s="287" t="s">
        <v>325</v>
      </c>
      <c r="E20" s="288" t="s">
        <v>326</v>
      </c>
      <c r="F20" s="289" t="s">
        <v>369</v>
      </c>
      <c r="G20" s="289"/>
      <c r="H20" s="290"/>
      <c r="I20" s="310"/>
      <c r="J20" s="291"/>
      <c r="K20" s="291"/>
      <c r="L20" s="291"/>
      <c r="M20" s="292"/>
      <c r="N20" s="291"/>
      <c r="O20" s="291"/>
      <c r="P20" s="291"/>
      <c r="Q20" s="293" t="s">
        <v>312</v>
      </c>
      <c r="R20" s="294"/>
      <c r="S20" s="295" t="s">
        <v>327</v>
      </c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</row>
    <row r="21" spans="1:33" ht="14.4" x14ac:dyDescent="0.3">
      <c r="A21" s="296">
        <v>0</v>
      </c>
      <c r="B21" s="297"/>
      <c r="C21" s="298"/>
      <c r="D21" s="299"/>
      <c r="E21" s="300"/>
      <c r="F21" s="301"/>
      <c r="G21" s="301"/>
      <c r="H21" s="302"/>
      <c r="I21" s="311"/>
      <c r="J21" s="303"/>
      <c r="K21" s="303"/>
      <c r="L21" s="303"/>
      <c r="M21" s="304"/>
      <c r="N21" s="303"/>
      <c r="O21" s="303"/>
      <c r="P21" s="303"/>
      <c r="Q21" s="305" t="s">
        <v>312</v>
      </c>
      <c r="R21" s="306" t="s">
        <v>370</v>
      </c>
      <c r="S21" s="307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</row>
  </sheetData>
  <mergeCells count="1">
    <mergeCell ref="J6:P6"/>
  </mergeCells>
  <printOptions horizontalCentered="1"/>
  <pageMargins left="0.39370078740157483" right="0.39370078740157483" top="0.55118110236220474" bottom="3.937007874015748E-2" header="0.23622047244094491" footer="0.31496062992125984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7"/>
  <sheetViews>
    <sheetView showZeros="0" tabSelected="1" workbookViewId="0">
      <selection activeCell="Q27" sqref="Q27"/>
    </sheetView>
  </sheetViews>
  <sheetFormatPr defaultColWidth="9.109375" defaultRowHeight="13.2" x14ac:dyDescent="0.25"/>
  <cols>
    <col min="1" max="1" width="4.109375" style="11" customWidth="1"/>
    <col min="2" max="2" width="3.88671875" style="4" customWidth="1"/>
    <col min="3" max="3" width="11.6640625" style="4" customWidth="1"/>
    <col min="4" max="4" width="13.109375" style="4" customWidth="1"/>
    <col min="5" max="5" width="9" style="4" bestFit="1" customWidth="1"/>
    <col min="6" max="6" width="10.109375" style="4" customWidth="1"/>
    <col min="7" max="7" width="6.44140625" style="4" customWidth="1"/>
    <col min="8" max="8" width="6.33203125" style="4" customWidth="1"/>
    <col min="9" max="9" width="5.109375" style="60" customWidth="1"/>
    <col min="10" max="10" width="5.44140625" style="14" bestFit="1" customWidth="1"/>
    <col min="11" max="12" width="5" style="14" customWidth="1"/>
    <col min="13" max="13" width="3.109375" style="14" bestFit="1" customWidth="1"/>
    <col min="14" max="16" width="5" style="14" customWidth="1"/>
    <col min="17" max="17" width="6.6640625" style="14" customWidth="1"/>
    <col min="18" max="18" width="5.5546875" style="60" customWidth="1"/>
    <col min="19" max="19" width="20.33203125" style="4" customWidth="1"/>
    <col min="20" max="20" width="3.6640625" style="7" hidden="1" customWidth="1"/>
    <col min="21" max="21" width="0" style="7" hidden="1" customWidth="1"/>
    <col min="22" max="23" width="0" style="4" hidden="1" customWidth="1"/>
    <col min="24" max="16384" width="9.109375" style="4"/>
  </cols>
  <sheetData>
    <row r="1" spans="1:33" ht="21" x14ac:dyDescent="0.4">
      <c r="A1" s="1" t="s">
        <v>0</v>
      </c>
      <c r="B1" s="2"/>
      <c r="C1" s="3"/>
      <c r="E1" s="3"/>
      <c r="F1" s="3"/>
      <c r="G1" s="3"/>
      <c r="H1" s="3"/>
      <c r="I1" s="4"/>
      <c r="J1" s="4"/>
      <c r="K1" s="5"/>
      <c r="L1" s="4"/>
      <c r="M1" s="4"/>
      <c r="N1" s="4"/>
      <c r="O1" s="4"/>
      <c r="P1" s="4"/>
      <c r="Q1" s="4"/>
      <c r="R1" s="4"/>
      <c r="S1" s="6"/>
    </row>
    <row r="2" spans="1:33" ht="17.399999999999999" x14ac:dyDescent="0.3">
      <c r="A2" s="8" t="s">
        <v>1</v>
      </c>
      <c r="B2" s="9"/>
      <c r="C2" s="3"/>
      <c r="E2" s="3"/>
      <c r="F2" s="3"/>
      <c r="G2" s="3"/>
      <c r="H2" s="3"/>
      <c r="I2" s="4"/>
      <c r="J2" s="4"/>
      <c r="K2" s="5"/>
      <c r="L2" s="4"/>
      <c r="M2" s="4"/>
      <c r="N2" s="4"/>
      <c r="O2" s="4"/>
      <c r="P2" s="4"/>
      <c r="Q2" s="4"/>
      <c r="R2" s="4"/>
      <c r="S2" s="10"/>
    </row>
    <row r="3" spans="1:33" ht="13.5" customHeight="1" x14ac:dyDescent="0.3">
      <c r="C3" s="12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</row>
    <row r="4" spans="1:33" s="13" customFormat="1" ht="21" customHeight="1" x14ac:dyDescent="0.3">
      <c r="B4" s="14"/>
      <c r="C4" s="15" t="s">
        <v>2</v>
      </c>
      <c r="D4" s="15"/>
      <c r="I4" s="14"/>
      <c r="J4" s="16"/>
      <c r="K4" s="14"/>
      <c r="L4" s="14"/>
      <c r="M4" s="14"/>
      <c r="N4" s="14"/>
      <c r="O4" s="14"/>
      <c r="P4" s="14"/>
      <c r="Q4" s="14"/>
      <c r="R4" s="14"/>
      <c r="S4" s="17"/>
      <c r="T4" s="18"/>
      <c r="U4" s="18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1:33" s="13" customFormat="1" ht="4.95" customHeight="1" thickBot="1" x14ac:dyDescent="0.35">
      <c r="B5" s="14"/>
      <c r="C5" s="15"/>
      <c r="D5" s="15"/>
      <c r="I5" s="14"/>
      <c r="J5" s="16"/>
      <c r="K5" s="14"/>
      <c r="L5" s="14"/>
      <c r="M5" s="14"/>
      <c r="N5" s="14"/>
      <c r="O5" s="14"/>
      <c r="P5" s="14"/>
      <c r="Q5" s="14"/>
      <c r="R5" s="14"/>
      <c r="S5" s="17"/>
      <c r="T5" s="18"/>
      <c r="U5" s="18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1:33" s="11" customFormat="1" ht="13.8" thickBot="1" x14ac:dyDescent="0.3">
      <c r="E6" s="13"/>
      <c r="I6" s="19"/>
      <c r="J6" s="374" t="s">
        <v>3</v>
      </c>
      <c r="K6" s="375"/>
      <c r="L6" s="375"/>
      <c r="M6" s="375"/>
      <c r="N6" s="375"/>
      <c r="O6" s="375"/>
      <c r="P6" s="376"/>
      <c r="Q6" s="19"/>
      <c r="R6" s="19"/>
      <c r="T6" s="20"/>
      <c r="U6" s="20"/>
    </row>
    <row r="7" spans="1:33" s="36" customFormat="1" ht="22.5" customHeight="1" thickBot="1" x14ac:dyDescent="0.3">
      <c r="A7" s="21" t="s">
        <v>45</v>
      </c>
      <c r="B7" s="22" t="s">
        <v>5</v>
      </c>
      <c r="C7" s="23" t="s">
        <v>6</v>
      </c>
      <c r="D7" s="24" t="s">
        <v>7</v>
      </c>
      <c r="E7" s="25" t="s">
        <v>8</v>
      </c>
      <c r="F7" s="26" t="s">
        <v>9</v>
      </c>
      <c r="G7" s="27" t="s">
        <v>10</v>
      </c>
      <c r="H7" s="26" t="s">
        <v>11</v>
      </c>
      <c r="I7" s="28" t="s">
        <v>12</v>
      </c>
      <c r="J7" s="29">
        <v>1</v>
      </c>
      <c r="K7" s="30">
        <v>2</v>
      </c>
      <c r="L7" s="30">
        <v>3</v>
      </c>
      <c r="M7" s="31" t="s">
        <v>4</v>
      </c>
      <c r="N7" s="30">
        <v>4</v>
      </c>
      <c r="O7" s="30">
        <v>5</v>
      </c>
      <c r="P7" s="32">
        <v>6</v>
      </c>
      <c r="Q7" s="33" t="s">
        <v>13</v>
      </c>
      <c r="R7" s="26" t="s">
        <v>14</v>
      </c>
      <c r="S7" s="34" t="s">
        <v>15</v>
      </c>
      <c r="T7" s="35"/>
      <c r="U7" s="35"/>
    </row>
    <row r="8" spans="1:33" s="11" customFormat="1" ht="15.75" customHeight="1" x14ac:dyDescent="0.25">
      <c r="A8" s="37">
        <f>A6+1</f>
        <v>1</v>
      </c>
      <c r="B8" s="37">
        <v>77</v>
      </c>
      <c r="C8" s="38" t="s">
        <v>32</v>
      </c>
      <c r="D8" s="39" t="s">
        <v>33</v>
      </c>
      <c r="E8" s="40" t="s">
        <v>34</v>
      </c>
      <c r="F8" s="41" t="s">
        <v>35</v>
      </c>
      <c r="G8" s="41"/>
      <c r="H8" s="42"/>
      <c r="I8" s="62">
        <f>IF(ISBLANK(Q8),"",TRUNC(1.929*(Q8+48.41)^2)-5000)</f>
        <v>1057</v>
      </c>
      <c r="J8" s="43">
        <v>7.59</v>
      </c>
      <c r="K8" s="43" t="s">
        <v>42</v>
      </c>
      <c r="L8" s="43" t="s">
        <v>42</v>
      </c>
      <c r="M8" s="44">
        <v>5</v>
      </c>
      <c r="N8" s="43">
        <v>7.51</v>
      </c>
      <c r="O8" s="43" t="s">
        <v>42</v>
      </c>
      <c r="P8" s="43">
        <v>7.63</v>
      </c>
      <c r="Q8" s="45">
        <f>MAX(J8:L8,N8:P8)</f>
        <v>7.63</v>
      </c>
      <c r="R8" s="46" t="str">
        <f t="shared" ref="R8:R17" si="0">IF(ISBLANK(Q8),"",IF(Q8&lt;5.6,"",IF(Q8&gt;=8.05,"TSM",IF(Q8&gt;=7.65,"SM",IF(Q8&gt;=7.2,"KSM",IF(Q8&gt;=6.7,"I A",IF(Q8&gt;=6.2,"II A",IF(Q8&gt;=5.6,"III A"))))))))</f>
        <v>KSM</v>
      </c>
      <c r="S8" s="47" t="s">
        <v>36</v>
      </c>
      <c r="T8" s="20"/>
      <c r="U8" s="20"/>
    </row>
    <row r="9" spans="1:33" s="7" customFormat="1" ht="10.199999999999999" customHeight="1" x14ac:dyDescent="0.25">
      <c r="A9" s="48">
        <f>A8</f>
        <v>1</v>
      </c>
      <c r="B9" s="49"/>
      <c r="C9" s="50"/>
      <c r="D9" s="51"/>
      <c r="E9" s="52"/>
      <c r="F9" s="53"/>
      <c r="G9" s="53"/>
      <c r="H9" s="54"/>
      <c r="I9" s="63"/>
      <c r="J9" s="55">
        <v>0.6</v>
      </c>
      <c r="K9" s="61" t="s">
        <v>43</v>
      </c>
      <c r="L9" s="55">
        <v>-0.8</v>
      </c>
      <c r="M9" s="56"/>
      <c r="N9" s="55">
        <v>1.3</v>
      </c>
      <c r="O9" s="61" t="s">
        <v>44</v>
      </c>
      <c r="P9" s="55">
        <v>-0.1</v>
      </c>
      <c r="Q9" s="57">
        <f>Q8</f>
        <v>7.63</v>
      </c>
      <c r="R9" s="58" t="str">
        <f t="shared" si="0"/>
        <v>KSM</v>
      </c>
      <c r="S9" s="59"/>
    </row>
    <row r="10" spans="1:33" s="11" customFormat="1" ht="15.75" customHeight="1" x14ac:dyDescent="0.25">
      <c r="A10" s="37">
        <f>A8+1</f>
        <v>2</v>
      </c>
      <c r="B10" s="37">
        <v>17</v>
      </c>
      <c r="C10" s="38" t="s">
        <v>27</v>
      </c>
      <c r="D10" s="39" t="s">
        <v>28</v>
      </c>
      <c r="E10" s="40" t="s">
        <v>29</v>
      </c>
      <c r="F10" s="41" t="s">
        <v>30</v>
      </c>
      <c r="G10" s="41"/>
      <c r="H10" s="42" t="s">
        <v>25</v>
      </c>
      <c r="I10" s="62">
        <f>IF(ISBLANK(Q10),"",TRUNC(1.929*(Q10+48.41)^2)-5000)</f>
        <v>1008</v>
      </c>
      <c r="J10" s="43">
        <v>7.4</v>
      </c>
      <c r="K10" s="43" t="s">
        <v>42</v>
      </c>
      <c r="L10" s="43" t="s">
        <v>42</v>
      </c>
      <c r="M10" s="44">
        <v>4</v>
      </c>
      <c r="N10" s="43">
        <v>6.5</v>
      </c>
      <c r="O10" s="43" t="s">
        <v>42</v>
      </c>
      <c r="P10" s="43" t="s">
        <v>42</v>
      </c>
      <c r="Q10" s="45">
        <f>MAX(J10:L10,N10:P10)</f>
        <v>7.4</v>
      </c>
      <c r="R10" s="46" t="str">
        <f t="shared" si="0"/>
        <v>KSM</v>
      </c>
      <c r="S10" s="47" t="s">
        <v>31</v>
      </c>
      <c r="T10" s="20"/>
      <c r="U10" s="20"/>
    </row>
    <row r="11" spans="1:33" s="7" customFormat="1" ht="10.199999999999999" customHeight="1" x14ac:dyDescent="0.25">
      <c r="A11" s="48">
        <f>A10</f>
        <v>2</v>
      </c>
      <c r="B11" s="49"/>
      <c r="C11" s="50"/>
      <c r="D11" s="51"/>
      <c r="E11" s="52"/>
      <c r="F11" s="53"/>
      <c r="G11" s="53"/>
      <c r="H11" s="54"/>
      <c r="I11" s="63"/>
      <c r="J11" s="55">
        <v>0.4</v>
      </c>
      <c r="K11" s="55">
        <v>1.3</v>
      </c>
      <c r="L11" s="55">
        <v>0.6</v>
      </c>
      <c r="M11" s="56"/>
      <c r="N11" s="55">
        <v>-2</v>
      </c>
      <c r="O11" s="55">
        <v>0.1</v>
      </c>
      <c r="P11" s="55">
        <v>1.4</v>
      </c>
      <c r="Q11" s="57">
        <f>Q10</f>
        <v>7.4</v>
      </c>
      <c r="R11" s="58" t="str">
        <f t="shared" si="0"/>
        <v>KSM</v>
      </c>
      <c r="S11" s="59"/>
    </row>
    <row r="12" spans="1:33" s="11" customFormat="1" ht="15.75" customHeight="1" x14ac:dyDescent="0.25">
      <c r="A12" s="37">
        <f>A10+1</f>
        <v>3</v>
      </c>
      <c r="B12" s="37">
        <v>15</v>
      </c>
      <c r="C12" s="38" t="s">
        <v>16</v>
      </c>
      <c r="D12" s="39" t="s">
        <v>17</v>
      </c>
      <c r="E12" s="40" t="s">
        <v>18</v>
      </c>
      <c r="F12" s="41" t="s">
        <v>19</v>
      </c>
      <c r="G12" s="41" t="s">
        <v>20</v>
      </c>
      <c r="H12" s="42"/>
      <c r="I12" s="62">
        <f>IF(ISBLANK(Q12),"",TRUNC(1.929*(Q12+48.41)^2)-5000)</f>
        <v>999</v>
      </c>
      <c r="J12" s="43">
        <v>7.03</v>
      </c>
      <c r="K12" s="43">
        <v>7.28</v>
      </c>
      <c r="L12" s="43">
        <v>7.16</v>
      </c>
      <c r="M12" s="44">
        <v>3</v>
      </c>
      <c r="N12" s="43">
        <v>7.22</v>
      </c>
      <c r="O12" s="43">
        <v>7.36</v>
      </c>
      <c r="P12" s="43" t="s">
        <v>42</v>
      </c>
      <c r="Q12" s="45">
        <f>MAX(J12:L12,N12:P12)</f>
        <v>7.36</v>
      </c>
      <c r="R12" s="46" t="str">
        <f t="shared" si="0"/>
        <v>KSM</v>
      </c>
      <c r="S12" s="47" t="s">
        <v>21</v>
      </c>
      <c r="T12" s="20"/>
      <c r="U12" s="20"/>
    </row>
    <row r="13" spans="1:33" s="7" customFormat="1" ht="10.199999999999999" customHeight="1" x14ac:dyDescent="0.25">
      <c r="A13" s="48">
        <f>A12</f>
        <v>3</v>
      </c>
      <c r="B13" s="49"/>
      <c r="C13" s="50"/>
      <c r="D13" s="51"/>
      <c r="E13" s="52"/>
      <c r="F13" s="53"/>
      <c r="G13" s="53"/>
      <c r="H13" s="54"/>
      <c r="I13" s="63"/>
      <c r="J13" s="55">
        <v>1.3</v>
      </c>
      <c r="K13" s="55">
        <v>-0.5</v>
      </c>
      <c r="L13" s="55">
        <v>-1.3</v>
      </c>
      <c r="M13" s="56"/>
      <c r="N13" s="55">
        <v>-1.2</v>
      </c>
      <c r="O13" s="55">
        <v>-0.3</v>
      </c>
      <c r="P13" s="55">
        <v>0.6</v>
      </c>
      <c r="Q13" s="57">
        <f>Q12</f>
        <v>7.36</v>
      </c>
      <c r="R13" s="58" t="str">
        <f t="shared" si="0"/>
        <v>KSM</v>
      </c>
      <c r="S13" s="59"/>
    </row>
    <row r="14" spans="1:33" s="11" customFormat="1" ht="15.75" customHeight="1" x14ac:dyDescent="0.25">
      <c r="A14" s="37">
        <f>A12+1</f>
        <v>4</v>
      </c>
      <c r="B14" s="37">
        <v>14</v>
      </c>
      <c r="C14" s="38" t="s">
        <v>37</v>
      </c>
      <c r="D14" s="39" t="s">
        <v>38</v>
      </c>
      <c r="E14" s="40" t="s">
        <v>39</v>
      </c>
      <c r="F14" s="41" t="s">
        <v>19</v>
      </c>
      <c r="G14" s="41" t="s">
        <v>20</v>
      </c>
      <c r="H14" s="42"/>
      <c r="I14" s="62">
        <f>IF(ISBLANK(Q14),"",TRUNC(1.929*(Q14+48.41)^2)-5000)</f>
        <v>973</v>
      </c>
      <c r="J14" s="43">
        <v>7.18</v>
      </c>
      <c r="K14" s="43" t="s">
        <v>42</v>
      </c>
      <c r="L14" s="43">
        <v>6.63</v>
      </c>
      <c r="M14" s="44">
        <v>2</v>
      </c>
      <c r="N14" s="43">
        <v>7.19</v>
      </c>
      <c r="O14" s="43" t="s">
        <v>42</v>
      </c>
      <c r="P14" s="43">
        <v>7.24</v>
      </c>
      <c r="Q14" s="45">
        <f>MAX(J14:L14,N14:P14)</f>
        <v>7.24</v>
      </c>
      <c r="R14" s="46" t="str">
        <f t="shared" si="0"/>
        <v>KSM</v>
      </c>
      <c r="S14" s="47" t="s">
        <v>40</v>
      </c>
      <c r="T14" s="20"/>
      <c r="U14" s="20"/>
    </row>
    <row r="15" spans="1:33" s="7" customFormat="1" ht="10.199999999999999" customHeight="1" x14ac:dyDescent="0.25">
      <c r="A15" s="48">
        <f>A14</f>
        <v>4</v>
      </c>
      <c r="B15" s="49"/>
      <c r="C15" s="50"/>
      <c r="D15" s="51"/>
      <c r="E15" s="52"/>
      <c r="F15" s="53"/>
      <c r="G15" s="53"/>
      <c r="H15" s="54"/>
      <c r="I15" s="63"/>
      <c r="J15" s="55">
        <v>-0.4</v>
      </c>
      <c r="K15" s="55">
        <v>0.5</v>
      </c>
      <c r="L15" s="55">
        <v>-0.8</v>
      </c>
      <c r="M15" s="56"/>
      <c r="N15" s="55">
        <v>-1.2</v>
      </c>
      <c r="O15" s="55">
        <v>0.2</v>
      </c>
      <c r="P15" s="55">
        <v>-2</v>
      </c>
      <c r="Q15" s="57">
        <f>Q14</f>
        <v>7.24</v>
      </c>
      <c r="R15" s="58" t="str">
        <f t="shared" si="0"/>
        <v>KSM</v>
      </c>
      <c r="S15" s="59" t="s">
        <v>41</v>
      </c>
    </row>
    <row r="16" spans="1:33" s="11" customFormat="1" ht="15.75" customHeight="1" x14ac:dyDescent="0.25">
      <c r="A16" s="37">
        <f>A14+1</f>
        <v>5</v>
      </c>
      <c r="B16" s="37">
        <v>16</v>
      </c>
      <c r="C16" s="38" t="s">
        <v>22</v>
      </c>
      <c r="D16" s="39" t="s">
        <v>23</v>
      </c>
      <c r="E16" s="40" t="s">
        <v>24</v>
      </c>
      <c r="F16" s="41" t="s">
        <v>19</v>
      </c>
      <c r="G16" s="41" t="s">
        <v>20</v>
      </c>
      <c r="H16" s="42" t="s">
        <v>25</v>
      </c>
      <c r="I16" s="62">
        <f>IF(ISBLANK(Q16),"",TRUNC(1.929*(Q16+48.41)^2)-5000)</f>
        <v>892</v>
      </c>
      <c r="J16" s="43">
        <v>6.83</v>
      </c>
      <c r="K16" s="43">
        <v>6.86</v>
      </c>
      <c r="L16" s="43">
        <v>6.78</v>
      </c>
      <c r="M16" s="44">
        <v>1</v>
      </c>
      <c r="N16" s="43" t="s">
        <v>42</v>
      </c>
      <c r="O16" s="43" t="s">
        <v>42</v>
      </c>
      <c r="P16" s="43" t="s">
        <v>42</v>
      </c>
      <c r="Q16" s="45">
        <f>MAX(J16:L16,N16:P16)</f>
        <v>6.86</v>
      </c>
      <c r="R16" s="46" t="str">
        <f t="shared" si="0"/>
        <v>I A</v>
      </c>
      <c r="S16" s="47" t="s">
        <v>26</v>
      </c>
      <c r="T16" s="20"/>
      <c r="U16" s="20"/>
    </row>
    <row r="17" spans="1:19" s="7" customFormat="1" ht="10.199999999999999" customHeight="1" x14ac:dyDescent="0.25">
      <c r="A17" s="48">
        <f>A16</f>
        <v>5</v>
      </c>
      <c r="B17" s="49"/>
      <c r="C17" s="50"/>
      <c r="D17" s="51"/>
      <c r="E17" s="52"/>
      <c r="F17" s="53"/>
      <c r="G17" s="53"/>
      <c r="H17" s="54"/>
      <c r="I17" s="63"/>
      <c r="J17" s="55">
        <v>0.3</v>
      </c>
      <c r="K17" s="55">
        <v>1.5</v>
      </c>
      <c r="L17" s="55">
        <v>0.7</v>
      </c>
      <c r="M17" s="56"/>
      <c r="N17" s="55">
        <v>0.2</v>
      </c>
      <c r="O17" s="55">
        <v>-1</v>
      </c>
      <c r="P17" s="55">
        <v>1</v>
      </c>
      <c r="Q17" s="57">
        <f>Q16</f>
        <v>6.86</v>
      </c>
      <c r="R17" s="58" t="str">
        <f t="shared" si="0"/>
        <v>I A</v>
      </c>
      <c r="S17" s="59"/>
    </row>
  </sheetData>
  <sortState ref="A8:AG17">
    <sortCondition descending="1" ref="Q8:Q17"/>
  </sortState>
  <mergeCells count="1">
    <mergeCell ref="J6:P6"/>
  </mergeCells>
  <printOptions horizontalCentered="1"/>
  <pageMargins left="0.39370078740157483" right="0.39370078740157483" top="0.55118110236220474" bottom="3.937007874015748E-2" header="0.23622047244094491" footer="0.31496062992125984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X12"/>
  <sheetViews>
    <sheetView workbookViewId="0">
      <selection activeCell="F18" sqref="F18"/>
    </sheetView>
  </sheetViews>
  <sheetFormatPr defaultRowHeight="13.2" x14ac:dyDescent="0.25"/>
  <cols>
    <col min="1" max="1" width="5.109375" style="145" customWidth="1"/>
    <col min="2" max="2" width="4.6640625" style="145" customWidth="1"/>
    <col min="3" max="3" width="9.6640625" style="147" customWidth="1"/>
    <col min="4" max="4" width="11.33203125" style="147" customWidth="1"/>
    <col min="5" max="5" width="9.44140625" style="147" customWidth="1"/>
    <col min="6" max="6" width="10" style="147" customWidth="1"/>
    <col min="7" max="7" width="7.6640625" style="147" customWidth="1"/>
    <col min="8" max="8" width="8.109375" style="147" customWidth="1"/>
    <col min="9" max="9" width="5.33203125" style="147" customWidth="1"/>
    <col min="10" max="17" width="5.6640625" style="145" customWidth="1"/>
    <col min="18" max="18" width="5.6640625" style="145" hidden="1" customWidth="1"/>
    <col min="19" max="20" width="4.6640625" style="145" hidden="1" customWidth="1"/>
    <col min="21" max="21" width="4.88671875" style="147" customWidth="1"/>
    <col min="22" max="22" width="5.6640625" style="147" customWidth="1"/>
    <col min="23" max="23" width="16" style="172" customWidth="1"/>
    <col min="24" max="24" width="3" style="141" customWidth="1"/>
    <col min="25" max="258" width="8.88671875" style="147"/>
    <col min="259" max="259" width="5.109375" style="147" customWidth="1"/>
    <col min="260" max="260" width="4.6640625" style="147" customWidth="1"/>
    <col min="261" max="261" width="9.6640625" style="147" customWidth="1"/>
    <col min="262" max="262" width="11.33203125" style="147" customWidth="1"/>
    <col min="263" max="263" width="9.44140625" style="147" customWidth="1"/>
    <col min="264" max="264" width="10" style="147" customWidth="1"/>
    <col min="265" max="265" width="7.6640625" style="147" customWidth="1"/>
    <col min="266" max="266" width="9.6640625" style="147" customWidth="1"/>
    <col min="267" max="267" width="5.33203125" style="147" customWidth="1"/>
    <col min="268" max="274" width="5.6640625" style="147" customWidth="1"/>
    <col min="275" max="276" width="0" style="147" hidden="1" customWidth="1"/>
    <col min="277" max="277" width="4.88671875" style="147" customWidth="1"/>
    <col min="278" max="278" width="4.5546875" style="147" customWidth="1"/>
    <col min="279" max="279" width="18.109375" style="147" customWidth="1"/>
    <col min="280" max="280" width="0" style="147" hidden="1" customWidth="1"/>
    <col min="281" max="514" width="8.88671875" style="147"/>
    <col min="515" max="515" width="5.109375" style="147" customWidth="1"/>
    <col min="516" max="516" width="4.6640625" style="147" customWidth="1"/>
    <col min="517" max="517" width="9.6640625" style="147" customWidth="1"/>
    <col min="518" max="518" width="11.33203125" style="147" customWidth="1"/>
    <col min="519" max="519" width="9.44140625" style="147" customWidth="1"/>
    <col min="520" max="520" width="10" style="147" customWidth="1"/>
    <col min="521" max="521" width="7.6640625" style="147" customWidth="1"/>
    <col min="522" max="522" width="9.6640625" style="147" customWidth="1"/>
    <col min="523" max="523" width="5.33203125" style="147" customWidth="1"/>
    <col min="524" max="530" width="5.6640625" style="147" customWidth="1"/>
    <col min="531" max="532" width="0" style="147" hidden="1" customWidth="1"/>
    <col min="533" max="533" width="4.88671875" style="147" customWidth="1"/>
    <col min="534" max="534" width="4.5546875" style="147" customWidth="1"/>
    <col min="535" max="535" width="18.109375" style="147" customWidth="1"/>
    <col min="536" max="536" width="0" style="147" hidden="1" customWidth="1"/>
    <col min="537" max="770" width="8.88671875" style="147"/>
    <col min="771" max="771" width="5.109375" style="147" customWidth="1"/>
    <col min="772" max="772" width="4.6640625" style="147" customWidth="1"/>
    <col min="773" max="773" width="9.6640625" style="147" customWidth="1"/>
    <col min="774" max="774" width="11.33203125" style="147" customWidth="1"/>
    <col min="775" max="775" width="9.44140625" style="147" customWidth="1"/>
    <col min="776" max="776" width="10" style="147" customWidth="1"/>
    <col min="777" max="777" width="7.6640625" style="147" customWidth="1"/>
    <col min="778" max="778" width="9.6640625" style="147" customWidth="1"/>
    <col min="779" max="779" width="5.33203125" style="147" customWidth="1"/>
    <col min="780" max="786" width="5.6640625" style="147" customWidth="1"/>
    <col min="787" max="788" width="0" style="147" hidden="1" customWidth="1"/>
    <col min="789" max="789" width="4.88671875" style="147" customWidth="1"/>
    <col min="790" max="790" width="4.5546875" style="147" customWidth="1"/>
    <col min="791" max="791" width="18.109375" style="147" customWidth="1"/>
    <col min="792" max="792" width="0" style="147" hidden="1" customWidth="1"/>
    <col min="793" max="1026" width="8.88671875" style="147"/>
    <col min="1027" max="1027" width="5.109375" style="147" customWidth="1"/>
    <col min="1028" max="1028" width="4.6640625" style="147" customWidth="1"/>
    <col min="1029" max="1029" width="9.6640625" style="147" customWidth="1"/>
    <col min="1030" max="1030" width="11.33203125" style="147" customWidth="1"/>
    <col min="1031" max="1031" width="9.44140625" style="147" customWidth="1"/>
    <col min="1032" max="1032" width="10" style="147" customWidth="1"/>
    <col min="1033" max="1033" width="7.6640625" style="147" customWidth="1"/>
    <col min="1034" max="1034" width="9.6640625" style="147" customWidth="1"/>
    <col min="1035" max="1035" width="5.33203125" style="147" customWidth="1"/>
    <col min="1036" max="1042" width="5.6640625" style="147" customWidth="1"/>
    <col min="1043" max="1044" width="0" style="147" hidden="1" customWidth="1"/>
    <col min="1045" max="1045" width="4.88671875" style="147" customWidth="1"/>
    <col min="1046" max="1046" width="4.5546875" style="147" customWidth="1"/>
    <col min="1047" max="1047" width="18.109375" style="147" customWidth="1"/>
    <col min="1048" max="1048" width="0" style="147" hidden="1" customWidth="1"/>
    <col min="1049" max="1282" width="8.88671875" style="147"/>
    <col min="1283" max="1283" width="5.109375" style="147" customWidth="1"/>
    <col min="1284" max="1284" width="4.6640625" style="147" customWidth="1"/>
    <col min="1285" max="1285" width="9.6640625" style="147" customWidth="1"/>
    <col min="1286" max="1286" width="11.33203125" style="147" customWidth="1"/>
    <col min="1287" max="1287" width="9.44140625" style="147" customWidth="1"/>
    <col min="1288" max="1288" width="10" style="147" customWidth="1"/>
    <col min="1289" max="1289" width="7.6640625" style="147" customWidth="1"/>
    <col min="1290" max="1290" width="9.6640625" style="147" customWidth="1"/>
    <col min="1291" max="1291" width="5.33203125" style="147" customWidth="1"/>
    <col min="1292" max="1298" width="5.6640625" style="147" customWidth="1"/>
    <col min="1299" max="1300" width="0" style="147" hidden="1" customWidth="1"/>
    <col min="1301" max="1301" width="4.88671875" style="147" customWidth="1"/>
    <col min="1302" max="1302" width="4.5546875" style="147" customWidth="1"/>
    <col min="1303" max="1303" width="18.109375" style="147" customWidth="1"/>
    <col min="1304" max="1304" width="0" style="147" hidden="1" customWidth="1"/>
    <col min="1305" max="1538" width="8.88671875" style="147"/>
    <col min="1539" max="1539" width="5.109375" style="147" customWidth="1"/>
    <col min="1540" max="1540" width="4.6640625" style="147" customWidth="1"/>
    <col min="1541" max="1541" width="9.6640625" style="147" customWidth="1"/>
    <col min="1542" max="1542" width="11.33203125" style="147" customWidth="1"/>
    <col min="1543" max="1543" width="9.44140625" style="147" customWidth="1"/>
    <col min="1544" max="1544" width="10" style="147" customWidth="1"/>
    <col min="1545" max="1545" width="7.6640625" style="147" customWidth="1"/>
    <col min="1546" max="1546" width="9.6640625" style="147" customWidth="1"/>
    <col min="1547" max="1547" width="5.33203125" style="147" customWidth="1"/>
    <col min="1548" max="1554" width="5.6640625" style="147" customWidth="1"/>
    <col min="1555" max="1556" width="0" style="147" hidden="1" customWidth="1"/>
    <col min="1557" max="1557" width="4.88671875" style="147" customWidth="1"/>
    <col min="1558" max="1558" width="4.5546875" style="147" customWidth="1"/>
    <col min="1559" max="1559" width="18.109375" style="147" customWidth="1"/>
    <col min="1560" max="1560" width="0" style="147" hidden="1" customWidth="1"/>
    <col min="1561" max="1794" width="8.88671875" style="147"/>
    <col min="1795" max="1795" width="5.109375" style="147" customWidth="1"/>
    <col min="1796" max="1796" width="4.6640625" style="147" customWidth="1"/>
    <col min="1797" max="1797" width="9.6640625" style="147" customWidth="1"/>
    <col min="1798" max="1798" width="11.33203125" style="147" customWidth="1"/>
    <col min="1799" max="1799" width="9.44140625" style="147" customWidth="1"/>
    <col min="1800" max="1800" width="10" style="147" customWidth="1"/>
    <col min="1801" max="1801" width="7.6640625" style="147" customWidth="1"/>
    <col min="1802" max="1802" width="9.6640625" style="147" customWidth="1"/>
    <col min="1803" max="1803" width="5.33203125" style="147" customWidth="1"/>
    <col min="1804" max="1810" width="5.6640625" style="147" customWidth="1"/>
    <col min="1811" max="1812" width="0" style="147" hidden="1" customWidth="1"/>
    <col min="1813" max="1813" width="4.88671875" style="147" customWidth="1"/>
    <col min="1814" max="1814" width="4.5546875" style="147" customWidth="1"/>
    <col min="1815" max="1815" width="18.109375" style="147" customWidth="1"/>
    <col min="1816" max="1816" width="0" style="147" hidden="1" customWidth="1"/>
    <col min="1817" max="2050" width="8.88671875" style="147"/>
    <col min="2051" max="2051" width="5.109375" style="147" customWidth="1"/>
    <col min="2052" max="2052" width="4.6640625" style="147" customWidth="1"/>
    <col min="2053" max="2053" width="9.6640625" style="147" customWidth="1"/>
    <col min="2054" max="2054" width="11.33203125" style="147" customWidth="1"/>
    <col min="2055" max="2055" width="9.44140625" style="147" customWidth="1"/>
    <col min="2056" max="2056" width="10" style="147" customWidth="1"/>
    <col min="2057" max="2057" width="7.6640625" style="147" customWidth="1"/>
    <col min="2058" max="2058" width="9.6640625" style="147" customWidth="1"/>
    <col min="2059" max="2059" width="5.33203125" style="147" customWidth="1"/>
    <col min="2060" max="2066" width="5.6640625" style="147" customWidth="1"/>
    <col min="2067" max="2068" width="0" style="147" hidden="1" customWidth="1"/>
    <col min="2069" max="2069" width="4.88671875" style="147" customWidth="1"/>
    <col min="2070" max="2070" width="4.5546875" style="147" customWidth="1"/>
    <col min="2071" max="2071" width="18.109375" style="147" customWidth="1"/>
    <col min="2072" max="2072" width="0" style="147" hidden="1" customWidth="1"/>
    <col min="2073" max="2306" width="8.88671875" style="147"/>
    <col min="2307" max="2307" width="5.109375" style="147" customWidth="1"/>
    <col min="2308" max="2308" width="4.6640625" style="147" customWidth="1"/>
    <col min="2309" max="2309" width="9.6640625" style="147" customWidth="1"/>
    <col min="2310" max="2310" width="11.33203125" style="147" customWidth="1"/>
    <col min="2311" max="2311" width="9.44140625" style="147" customWidth="1"/>
    <col min="2312" max="2312" width="10" style="147" customWidth="1"/>
    <col min="2313" max="2313" width="7.6640625" style="147" customWidth="1"/>
    <col min="2314" max="2314" width="9.6640625" style="147" customWidth="1"/>
    <col min="2315" max="2315" width="5.33203125" style="147" customWidth="1"/>
    <col min="2316" max="2322" width="5.6640625" style="147" customWidth="1"/>
    <col min="2323" max="2324" width="0" style="147" hidden="1" customWidth="1"/>
    <col min="2325" max="2325" width="4.88671875" style="147" customWidth="1"/>
    <col min="2326" max="2326" width="4.5546875" style="147" customWidth="1"/>
    <col min="2327" max="2327" width="18.109375" style="147" customWidth="1"/>
    <col min="2328" max="2328" width="0" style="147" hidden="1" customWidth="1"/>
    <col min="2329" max="2562" width="8.88671875" style="147"/>
    <col min="2563" max="2563" width="5.109375" style="147" customWidth="1"/>
    <col min="2564" max="2564" width="4.6640625" style="147" customWidth="1"/>
    <col min="2565" max="2565" width="9.6640625" style="147" customWidth="1"/>
    <col min="2566" max="2566" width="11.33203125" style="147" customWidth="1"/>
    <col min="2567" max="2567" width="9.44140625" style="147" customWidth="1"/>
    <col min="2568" max="2568" width="10" style="147" customWidth="1"/>
    <col min="2569" max="2569" width="7.6640625" style="147" customWidth="1"/>
    <col min="2570" max="2570" width="9.6640625" style="147" customWidth="1"/>
    <col min="2571" max="2571" width="5.33203125" style="147" customWidth="1"/>
    <col min="2572" max="2578" width="5.6640625" style="147" customWidth="1"/>
    <col min="2579" max="2580" width="0" style="147" hidden="1" customWidth="1"/>
    <col min="2581" max="2581" width="4.88671875" style="147" customWidth="1"/>
    <col min="2582" max="2582" width="4.5546875" style="147" customWidth="1"/>
    <col min="2583" max="2583" width="18.109375" style="147" customWidth="1"/>
    <col min="2584" max="2584" width="0" style="147" hidden="1" customWidth="1"/>
    <col min="2585" max="2818" width="8.88671875" style="147"/>
    <col min="2819" max="2819" width="5.109375" style="147" customWidth="1"/>
    <col min="2820" max="2820" width="4.6640625" style="147" customWidth="1"/>
    <col min="2821" max="2821" width="9.6640625" style="147" customWidth="1"/>
    <col min="2822" max="2822" width="11.33203125" style="147" customWidth="1"/>
    <col min="2823" max="2823" width="9.44140625" style="147" customWidth="1"/>
    <col min="2824" max="2824" width="10" style="147" customWidth="1"/>
    <col min="2825" max="2825" width="7.6640625" style="147" customWidth="1"/>
    <col min="2826" max="2826" width="9.6640625" style="147" customWidth="1"/>
    <col min="2827" max="2827" width="5.33203125" style="147" customWidth="1"/>
    <col min="2828" max="2834" width="5.6640625" style="147" customWidth="1"/>
    <col min="2835" max="2836" width="0" style="147" hidden="1" customWidth="1"/>
    <col min="2837" max="2837" width="4.88671875" style="147" customWidth="1"/>
    <col min="2838" max="2838" width="4.5546875" style="147" customWidth="1"/>
    <col min="2839" max="2839" width="18.109375" style="147" customWidth="1"/>
    <col min="2840" max="2840" width="0" style="147" hidden="1" customWidth="1"/>
    <col min="2841" max="3074" width="8.88671875" style="147"/>
    <col min="3075" max="3075" width="5.109375" style="147" customWidth="1"/>
    <col min="3076" max="3076" width="4.6640625" style="147" customWidth="1"/>
    <col min="3077" max="3077" width="9.6640625" style="147" customWidth="1"/>
    <col min="3078" max="3078" width="11.33203125" style="147" customWidth="1"/>
    <col min="3079" max="3079" width="9.44140625" style="147" customWidth="1"/>
    <col min="3080" max="3080" width="10" style="147" customWidth="1"/>
    <col min="3081" max="3081" width="7.6640625" style="147" customWidth="1"/>
    <col min="3082" max="3082" width="9.6640625" style="147" customWidth="1"/>
    <col min="3083" max="3083" width="5.33203125" style="147" customWidth="1"/>
    <col min="3084" max="3090" width="5.6640625" style="147" customWidth="1"/>
    <col min="3091" max="3092" width="0" style="147" hidden="1" customWidth="1"/>
    <col min="3093" max="3093" width="4.88671875" style="147" customWidth="1"/>
    <col min="3094" max="3094" width="4.5546875" style="147" customWidth="1"/>
    <col min="3095" max="3095" width="18.109375" style="147" customWidth="1"/>
    <col min="3096" max="3096" width="0" style="147" hidden="1" customWidth="1"/>
    <col min="3097" max="3330" width="8.88671875" style="147"/>
    <col min="3331" max="3331" width="5.109375" style="147" customWidth="1"/>
    <col min="3332" max="3332" width="4.6640625" style="147" customWidth="1"/>
    <col min="3333" max="3333" width="9.6640625" style="147" customWidth="1"/>
    <col min="3334" max="3334" width="11.33203125" style="147" customWidth="1"/>
    <col min="3335" max="3335" width="9.44140625" style="147" customWidth="1"/>
    <col min="3336" max="3336" width="10" style="147" customWidth="1"/>
    <col min="3337" max="3337" width="7.6640625" style="147" customWidth="1"/>
    <col min="3338" max="3338" width="9.6640625" style="147" customWidth="1"/>
    <col min="3339" max="3339" width="5.33203125" style="147" customWidth="1"/>
    <col min="3340" max="3346" width="5.6640625" style="147" customWidth="1"/>
    <col min="3347" max="3348" width="0" style="147" hidden="1" customWidth="1"/>
    <col min="3349" max="3349" width="4.88671875" style="147" customWidth="1"/>
    <col min="3350" max="3350" width="4.5546875" style="147" customWidth="1"/>
    <col min="3351" max="3351" width="18.109375" style="147" customWidth="1"/>
    <col min="3352" max="3352" width="0" style="147" hidden="1" customWidth="1"/>
    <col min="3353" max="3586" width="8.88671875" style="147"/>
    <col min="3587" max="3587" width="5.109375" style="147" customWidth="1"/>
    <col min="3588" max="3588" width="4.6640625" style="147" customWidth="1"/>
    <col min="3589" max="3589" width="9.6640625" style="147" customWidth="1"/>
    <col min="3590" max="3590" width="11.33203125" style="147" customWidth="1"/>
    <col min="3591" max="3591" width="9.44140625" style="147" customWidth="1"/>
    <col min="3592" max="3592" width="10" style="147" customWidth="1"/>
    <col min="3593" max="3593" width="7.6640625" style="147" customWidth="1"/>
    <col min="3594" max="3594" width="9.6640625" style="147" customWidth="1"/>
    <col min="3595" max="3595" width="5.33203125" style="147" customWidth="1"/>
    <col min="3596" max="3602" width="5.6640625" style="147" customWidth="1"/>
    <col min="3603" max="3604" width="0" style="147" hidden="1" customWidth="1"/>
    <col min="3605" max="3605" width="4.88671875" style="147" customWidth="1"/>
    <col min="3606" max="3606" width="4.5546875" style="147" customWidth="1"/>
    <col min="3607" max="3607" width="18.109375" style="147" customWidth="1"/>
    <col min="3608" max="3608" width="0" style="147" hidden="1" customWidth="1"/>
    <col min="3609" max="3842" width="8.88671875" style="147"/>
    <col min="3843" max="3843" width="5.109375" style="147" customWidth="1"/>
    <col min="3844" max="3844" width="4.6640625" style="147" customWidth="1"/>
    <col min="3845" max="3845" width="9.6640625" style="147" customWidth="1"/>
    <col min="3846" max="3846" width="11.33203125" style="147" customWidth="1"/>
    <col min="3847" max="3847" width="9.44140625" style="147" customWidth="1"/>
    <col min="3848" max="3848" width="10" style="147" customWidth="1"/>
    <col min="3849" max="3849" width="7.6640625" style="147" customWidth="1"/>
    <col min="3850" max="3850" width="9.6640625" style="147" customWidth="1"/>
    <col min="3851" max="3851" width="5.33203125" style="147" customWidth="1"/>
    <col min="3852" max="3858" width="5.6640625" style="147" customWidth="1"/>
    <col min="3859" max="3860" width="0" style="147" hidden="1" customWidth="1"/>
    <col min="3861" max="3861" width="4.88671875" style="147" customWidth="1"/>
    <col min="3862" max="3862" width="4.5546875" style="147" customWidth="1"/>
    <col min="3863" max="3863" width="18.109375" style="147" customWidth="1"/>
    <col min="3864" max="3864" width="0" style="147" hidden="1" customWidth="1"/>
    <col min="3865" max="4098" width="8.88671875" style="147"/>
    <col min="4099" max="4099" width="5.109375" style="147" customWidth="1"/>
    <col min="4100" max="4100" width="4.6640625" style="147" customWidth="1"/>
    <col min="4101" max="4101" width="9.6640625" style="147" customWidth="1"/>
    <col min="4102" max="4102" width="11.33203125" style="147" customWidth="1"/>
    <col min="4103" max="4103" width="9.44140625" style="147" customWidth="1"/>
    <col min="4104" max="4104" width="10" style="147" customWidth="1"/>
    <col min="4105" max="4105" width="7.6640625" style="147" customWidth="1"/>
    <col min="4106" max="4106" width="9.6640625" style="147" customWidth="1"/>
    <col min="4107" max="4107" width="5.33203125" style="147" customWidth="1"/>
    <col min="4108" max="4114" width="5.6640625" style="147" customWidth="1"/>
    <col min="4115" max="4116" width="0" style="147" hidden="1" customWidth="1"/>
    <col min="4117" max="4117" width="4.88671875" style="147" customWidth="1"/>
    <col min="4118" max="4118" width="4.5546875" style="147" customWidth="1"/>
    <col min="4119" max="4119" width="18.109375" style="147" customWidth="1"/>
    <col min="4120" max="4120" width="0" style="147" hidden="1" customWidth="1"/>
    <col min="4121" max="4354" width="8.88671875" style="147"/>
    <col min="4355" max="4355" width="5.109375" style="147" customWidth="1"/>
    <col min="4356" max="4356" width="4.6640625" style="147" customWidth="1"/>
    <col min="4357" max="4357" width="9.6640625" style="147" customWidth="1"/>
    <col min="4358" max="4358" width="11.33203125" style="147" customWidth="1"/>
    <col min="4359" max="4359" width="9.44140625" style="147" customWidth="1"/>
    <col min="4360" max="4360" width="10" style="147" customWidth="1"/>
    <col min="4361" max="4361" width="7.6640625" style="147" customWidth="1"/>
    <col min="4362" max="4362" width="9.6640625" style="147" customWidth="1"/>
    <col min="4363" max="4363" width="5.33203125" style="147" customWidth="1"/>
    <col min="4364" max="4370" width="5.6640625" style="147" customWidth="1"/>
    <col min="4371" max="4372" width="0" style="147" hidden="1" customWidth="1"/>
    <col min="4373" max="4373" width="4.88671875" style="147" customWidth="1"/>
    <col min="4374" max="4374" width="4.5546875" style="147" customWidth="1"/>
    <col min="4375" max="4375" width="18.109375" style="147" customWidth="1"/>
    <col min="4376" max="4376" width="0" style="147" hidden="1" customWidth="1"/>
    <col min="4377" max="4610" width="8.88671875" style="147"/>
    <col min="4611" max="4611" width="5.109375" style="147" customWidth="1"/>
    <col min="4612" max="4612" width="4.6640625" style="147" customWidth="1"/>
    <col min="4613" max="4613" width="9.6640625" style="147" customWidth="1"/>
    <col min="4614" max="4614" width="11.33203125" style="147" customWidth="1"/>
    <col min="4615" max="4615" width="9.44140625" style="147" customWidth="1"/>
    <col min="4616" max="4616" width="10" style="147" customWidth="1"/>
    <col min="4617" max="4617" width="7.6640625" style="147" customWidth="1"/>
    <col min="4618" max="4618" width="9.6640625" style="147" customWidth="1"/>
    <col min="4619" max="4619" width="5.33203125" style="147" customWidth="1"/>
    <col min="4620" max="4626" width="5.6640625" style="147" customWidth="1"/>
    <col min="4627" max="4628" width="0" style="147" hidden="1" customWidth="1"/>
    <col min="4629" max="4629" width="4.88671875" style="147" customWidth="1"/>
    <col min="4630" max="4630" width="4.5546875" style="147" customWidth="1"/>
    <col min="4631" max="4631" width="18.109375" style="147" customWidth="1"/>
    <col min="4632" max="4632" width="0" style="147" hidden="1" customWidth="1"/>
    <col min="4633" max="4866" width="8.88671875" style="147"/>
    <col min="4867" max="4867" width="5.109375" style="147" customWidth="1"/>
    <col min="4868" max="4868" width="4.6640625" style="147" customWidth="1"/>
    <col min="4869" max="4869" width="9.6640625" style="147" customWidth="1"/>
    <col min="4870" max="4870" width="11.33203125" style="147" customWidth="1"/>
    <col min="4871" max="4871" width="9.44140625" style="147" customWidth="1"/>
    <col min="4872" max="4872" width="10" style="147" customWidth="1"/>
    <col min="4873" max="4873" width="7.6640625" style="147" customWidth="1"/>
    <col min="4874" max="4874" width="9.6640625" style="147" customWidth="1"/>
    <col min="4875" max="4875" width="5.33203125" style="147" customWidth="1"/>
    <col min="4876" max="4882" width="5.6640625" style="147" customWidth="1"/>
    <col min="4883" max="4884" width="0" style="147" hidden="1" customWidth="1"/>
    <col min="4885" max="4885" width="4.88671875" style="147" customWidth="1"/>
    <col min="4886" max="4886" width="4.5546875" style="147" customWidth="1"/>
    <col min="4887" max="4887" width="18.109375" style="147" customWidth="1"/>
    <col min="4888" max="4888" width="0" style="147" hidden="1" customWidth="1"/>
    <col min="4889" max="5122" width="8.88671875" style="147"/>
    <col min="5123" max="5123" width="5.109375" style="147" customWidth="1"/>
    <col min="5124" max="5124" width="4.6640625" style="147" customWidth="1"/>
    <col min="5125" max="5125" width="9.6640625" style="147" customWidth="1"/>
    <col min="5126" max="5126" width="11.33203125" style="147" customWidth="1"/>
    <col min="5127" max="5127" width="9.44140625" style="147" customWidth="1"/>
    <col min="5128" max="5128" width="10" style="147" customWidth="1"/>
    <col min="5129" max="5129" width="7.6640625" style="147" customWidth="1"/>
    <col min="5130" max="5130" width="9.6640625" style="147" customWidth="1"/>
    <col min="5131" max="5131" width="5.33203125" style="147" customWidth="1"/>
    <col min="5132" max="5138" width="5.6640625" style="147" customWidth="1"/>
    <col min="5139" max="5140" width="0" style="147" hidden="1" customWidth="1"/>
    <col min="5141" max="5141" width="4.88671875" style="147" customWidth="1"/>
    <col min="5142" max="5142" width="4.5546875" style="147" customWidth="1"/>
    <col min="5143" max="5143" width="18.109375" style="147" customWidth="1"/>
    <col min="5144" max="5144" width="0" style="147" hidden="1" customWidth="1"/>
    <col min="5145" max="5378" width="8.88671875" style="147"/>
    <col min="5379" max="5379" width="5.109375" style="147" customWidth="1"/>
    <col min="5380" max="5380" width="4.6640625" style="147" customWidth="1"/>
    <col min="5381" max="5381" width="9.6640625" style="147" customWidth="1"/>
    <col min="5382" max="5382" width="11.33203125" style="147" customWidth="1"/>
    <col min="5383" max="5383" width="9.44140625" style="147" customWidth="1"/>
    <col min="5384" max="5384" width="10" style="147" customWidth="1"/>
    <col min="5385" max="5385" width="7.6640625" style="147" customWidth="1"/>
    <col min="5386" max="5386" width="9.6640625" style="147" customWidth="1"/>
    <col min="5387" max="5387" width="5.33203125" style="147" customWidth="1"/>
    <col min="5388" max="5394" width="5.6640625" style="147" customWidth="1"/>
    <col min="5395" max="5396" width="0" style="147" hidden="1" customWidth="1"/>
    <col min="5397" max="5397" width="4.88671875" style="147" customWidth="1"/>
    <col min="5398" max="5398" width="4.5546875" style="147" customWidth="1"/>
    <col min="5399" max="5399" width="18.109375" style="147" customWidth="1"/>
    <col min="5400" max="5400" width="0" style="147" hidden="1" customWidth="1"/>
    <col min="5401" max="5634" width="8.88671875" style="147"/>
    <col min="5635" max="5635" width="5.109375" style="147" customWidth="1"/>
    <col min="5636" max="5636" width="4.6640625" style="147" customWidth="1"/>
    <col min="5637" max="5637" width="9.6640625" style="147" customWidth="1"/>
    <col min="5638" max="5638" width="11.33203125" style="147" customWidth="1"/>
    <col min="5639" max="5639" width="9.44140625" style="147" customWidth="1"/>
    <col min="5640" max="5640" width="10" style="147" customWidth="1"/>
    <col min="5641" max="5641" width="7.6640625" style="147" customWidth="1"/>
    <col min="5642" max="5642" width="9.6640625" style="147" customWidth="1"/>
    <col min="5643" max="5643" width="5.33203125" style="147" customWidth="1"/>
    <col min="5644" max="5650" width="5.6640625" style="147" customWidth="1"/>
    <col min="5651" max="5652" width="0" style="147" hidden="1" customWidth="1"/>
    <col min="5653" max="5653" width="4.88671875" style="147" customWidth="1"/>
    <col min="5654" max="5654" width="4.5546875" style="147" customWidth="1"/>
    <col min="5655" max="5655" width="18.109375" style="147" customWidth="1"/>
    <col min="5656" max="5656" width="0" style="147" hidden="1" customWidth="1"/>
    <col min="5657" max="5890" width="8.88671875" style="147"/>
    <col min="5891" max="5891" width="5.109375" style="147" customWidth="1"/>
    <col min="5892" max="5892" width="4.6640625" style="147" customWidth="1"/>
    <col min="5893" max="5893" width="9.6640625" style="147" customWidth="1"/>
    <col min="5894" max="5894" width="11.33203125" style="147" customWidth="1"/>
    <col min="5895" max="5895" width="9.44140625" style="147" customWidth="1"/>
    <col min="5896" max="5896" width="10" style="147" customWidth="1"/>
    <col min="5897" max="5897" width="7.6640625" style="147" customWidth="1"/>
    <col min="5898" max="5898" width="9.6640625" style="147" customWidth="1"/>
    <col min="5899" max="5899" width="5.33203125" style="147" customWidth="1"/>
    <col min="5900" max="5906" width="5.6640625" style="147" customWidth="1"/>
    <col min="5907" max="5908" width="0" style="147" hidden="1" customWidth="1"/>
    <col min="5909" max="5909" width="4.88671875" style="147" customWidth="1"/>
    <col min="5910" max="5910" width="4.5546875" style="147" customWidth="1"/>
    <col min="5911" max="5911" width="18.109375" style="147" customWidth="1"/>
    <col min="5912" max="5912" width="0" style="147" hidden="1" customWidth="1"/>
    <col min="5913" max="6146" width="8.88671875" style="147"/>
    <col min="6147" max="6147" width="5.109375" style="147" customWidth="1"/>
    <col min="6148" max="6148" width="4.6640625" style="147" customWidth="1"/>
    <col min="6149" max="6149" width="9.6640625" style="147" customWidth="1"/>
    <col min="6150" max="6150" width="11.33203125" style="147" customWidth="1"/>
    <col min="6151" max="6151" width="9.44140625" style="147" customWidth="1"/>
    <col min="6152" max="6152" width="10" style="147" customWidth="1"/>
    <col min="6153" max="6153" width="7.6640625" style="147" customWidth="1"/>
    <col min="6154" max="6154" width="9.6640625" style="147" customWidth="1"/>
    <col min="6155" max="6155" width="5.33203125" style="147" customWidth="1"/>
    <col min="6156" max="6162" width="5.6640625" style="147" customWidth="1"/>
    <col min="6163" max="6164" width="0" style="147" hidden="1" customWidth="1"/>
    <col min="6165" max="6165" width="4.88671875" style="147" customWidth="1"/>
    <col min="6166" max="6166" width="4.5546875" style="147" customWidth="1"/>
    <col min="6167" max="6167" width="18.109375" style="147" customWidth="1"/>
    <col min="6168" max="6168" width="0" style="147" hidden="1" customWidth="1"/>
    <col min="6169" max="6402" width="8.88671875" style="147"/>
    <col min="6403" max="6403" width="5.109375" style="147" customWidth="1"/>
    <col min="6404" max="6404" width="4.6640625" style="147" customWidth="1"/>
    <col min="6405" max="6405" width="9.6640625" style="147" customWidth="1"/>
    <col min="6406" max="6406" width="11.33203125" style="147" customWidth="1"/>
    <col min="6407" max="6407" width="9.44140625" style="147" customWidth="1"/>
    <col min="6408" max="6408" width="10" style="147" customWidth="1"/>
    <col min="6409" max="6409" width="7.6640625" style="147" customWidth="1"/>
    <col min="6410" max="6410" width="9.6640625" style="147" customWidth="1"/>
    <col min="6411" max="6411" width="5.33203125" style="147" customWidth="1"/>
    <col min="6412" max="6418" width="5.6640625" style="147" customWidth="1"/>
    <col min="6419" max="6420" width="0" style="147" hidden="1" customWidth="1"/>
    <col min="6421" max="6421" width="4.88671875" style="147" customWidth="1"/>
    <col min="6422" max="6422" width="4.5546875" style="147" customWidth="1"/>
    <col min="6423" max="6423" width="18.109375" style="147" customWidth="1"/>
    <col min="6424" max="6424" width="0" style="147" hidden="1" customWidth="1"/>
    <col min="6425" max="6658" width="8.88671875" style="147"/>
    <col min="6659" max="6659" width="5.109375" style="147" customWidth="1"/>
    <col min="6660" max="6660" width="4.6640625" style="147" customWidth="1"/>
    <col min="6661" max="6661" width="9.6640625" style="147" customWidth="1"/>
    <col min="6662" max="6662" width="11.33203125" style="147" customWidth="1"/>
    <col min="6663" max="6663" width="9.44140625" style="147" customWidth="1"/>
    <col min="6664" max="6664" width="10" style="147" customWidth="1"/>
    <col min="6665" max="6665" width="7.6640625" style="147" customWidth="1"/>
    <col min="6666" max="6666" width="9.6640625" style="147" customWidth="1"/>
    <col min="6667" max="6667" width="5.33203125" style="147" customWidth="1"/>
    <col min="6668" max="6674" width="5.6640625" style="147" customWidth="1"/>
    <col min="6675" max="6676" width="0" style="147" hidden="1" customWidth="1"/>
    <col min="6677" max="6677" width="4.88671875" style="147" customWidth="1"/>
    <col min="6678" max="6678" width="4.5546875" style="147" customWidth="1"/>
    <col min="6679" max="6679" width="18.109375" style="147" customWidth="1"/>
    <col min="6680" max="6680" width="0" style="147" hidden="1" customWidth="1"/>
    <col min="6681" max="6914" width="8.88671875" style="147"/>
    <col min="6915" max="6915" width="5.109375" style="147" customWidth="1"/>
    <col min="6916" max="6916" width="4.6640625" style="147" customWidth="1"/>
    <col min="6917" max="6917" width="9.6640625" style="147" customWidth="1"/>
    <col min="6918" max="6918" width="11.33203125" style="147" customWidth="1"/>
    <col min="6919" max="6919" width="9.44140625" style="147" customWidth="1"/>
    <col min="6920" max="6920" width="10" style="147" customWidth="1"/>
    <col min="6921" max="6921" width="7.6640625" style="147" customWidth="1"/>
    <col min="6922" max="6922" width="9.6640625" style="147" customWidth="1"/>
    <col min="6923" max="6923" width="5.33203125" style="147" customWidth="1"/>
    <col min="6924" max="6930" width="5.6640625" style="147" customWidth="1"/>
    <col min="6931" max="6932" width="0" style="147" hidden="1" customWidth="1"/>
    <col min="6933" max="6933" width="4.88671875" style="147" customWidth="1"/>
    <col min="6934" max="6934" width="4.5546875" style="147" customWidth="1"/>
    <col min="6935" max="6935" width="18.109375" style="147" customWidth="1"/>
    <col min="6936" max="6936" width="0" style="147" hidden="1" customWidth="1"/>
    <col min="6937" max="7170" width="8.88671875" style="147"/>
    <col min="7171" max="7171" width="5.109375" style="147" customWidth="1"/>
    <col min="7172" max="7172" width="4.6640625" style="147" customWidth="1"/>
    <col min="7173" max="7173" width="9.6640625" style="147" customWidth="1"/>
    <col min="7174" max="7174" width="11.33203125" style="147" customWidth="1"/>
    <col min="7175" max="7175" width="9.44140625" style="147" customWidth="1"/>
    <col min="7176" max="7176" width="10" style="147" customWidth="1"/>
    <col min="7177" max="7177" width="7.6640625" style="147" customWidth="1"/>
    <col min="7178" max="7178" width="9.6640625" style="147" customWidth="1"/>
    <col min="7179" max="7179" width="5.33203125" style="147" customWidth="1"/>
    <col min="7180" max="7186" width="5.6640625" style="147" customWidth="1"/>
    <col min="7187" max="7188" width="0" style="147" hidden="1" customWidth="1"/>
    <col min="7189" max="7189" width="4.88671875" style="147" customWidth="1"/>
    <col min="7190" max="7190" width="4.5546875" style="147" customWidth="1"/>
    <col min="7191" max="7191" width="18.109375" style="147" customWidth="1"/>
    <col min="7192" max="7192" width="0" style="147" hidden="1" customWidth="1"/>
    <col min="7193" max="7426" width="8.88671875" style="147"/>
    <col min="7427" max="7427" width="5.109375" style="147" customWidth="1"/>
    <col min="7428" max="7428" width="4.6640625" style="147" customWidth="1"/>
    <col min="7429" max="7429" width="9.6640625" style="147" customWidth="1"/>
    <col min="7430" max="7430" width="11.33203125" style="147" customWidth="1"/>
    <col min="7431" max="7431" width="9.44140625" style="147" customWidth="1"/>
    <col min="7432" max="7432" width="10" style="147" customWidth="1"/>
    <col min="7433" max="7433" width="7.6640625" style="147" customWidth="1"/>
    <col min="7434" max="7434" width="9.6640625" style="147" customWidth="1"/>
    <col min="7435" max="7435" width="5.33203125" style="147" customWidth="1"/>
    <col min="7436" max="7442" width="5.6640625" style="147" customWidth="1"/>
    <col min="7443" max="7444" width="0" style="147" hidden="1" customWidth="1"/>
    <col min="7445" max="7445" width="4.88671875" style="147" customWidth="1"/>
    <col min="7446" max="7446" width="4.5546875" style="147" customWidth="1"/>
    <col min="7447" max="7447" width="18.109375" style="147" customWidth="1"/>
    <col min="7448" max="7448" width="0" style="147" hidden="1" customWidth="1"/>
    <col min="7449" max="7682" width="8.88671875" style="147"/>
    <col min="7683" max="7683" width="5.109375" style="147" customWidth="1"/>
    <col min="7684" max="7684" width="4.6640625" style="147" customWidth="1"/>
    <col min="7685" max="7685" width="9.6640625" style="147" customWidth="1"/>
    <col min="7686" max="7686" width="11.33203125" style="147" customWidth="1"/>
    <col min="7687" max="7687" width="9.44140625" style="147" customWidth="1"/>
    <col min="7688" max="7688" width="10" style="147" customWidth="1"/>
    <col min="7689" max="7689" width="7.6640625" style="147" customWidth="1"/>
    <col min="7690" max="7690" width="9.6640625" style="147" customWidth="1"/>
    <col min="7691" max="7691" width="5.33203125" style="147" customWidth="1"/>
    <col min="7692" max="7698" width="5.6640625" style="147" customWidth="1"/>
    <col min="7699" max="7700" width="0" style="147" hidden="1" customWidth="1"/>
    <col min="7701" max="7701" width="4.88671875" style="147" customWidth="1"/>
    <col min="7702" max="7702" width="4.5546875" style="147" customWidth="1"/>
    <col min="7703" max="7703" width="18.109375" style="147" customWidth="1"/>
    <col min="7704" max="7704" width="0" style="147" hidden="1" customWidth="1"/>
    <col min="7705" max="7938" width="8.88671875" style="147"/>
    <col min="7939" max="7939" width="5.109375" style="147" customWidth="1"/>
    <col min="7940" max="7940" width="4.6640625" style="147" customWidth="1"/>
    <col min="7941" max="7941" width="9.6640625" style="147" customWidth="1"/>
    <col min="7942" max="7942" width="11.33203125" style="147" customWidth="1"/>
    <col min="7943" max="7943" width="9.44140625" style="147" customWidth="1"/>
    <col min="7944" max="7944" width="10" style="147" customWidth="1"/>
    <col min="7945" max="7945" width="7.6640625" style="147" customWidth="1"/>
    <col min="7946" max="7946" width="9.6640625" style="147" customWidth="1"/>
    <col min="7947" max="7947" width="5.33203125" style="147" customWidth="1"/>
    <col min="7948" max="7954" width="5.6640625" style="147" customWidth="1"/>
    <col min="7955" max="7956" width="0" style="147" hidden="1" customWidth="1"/>
    <col min="7957" max="7957" width="4.88671875" style="147" customWidth="1"/>
    <col min="7958" max="7958" width="4.5546875" style="147" customWidth="1"/>
    <col min="7959" max="7959" width="18.109375" style="147" customWidth="1"/>
    <col min="7960" max="7960" width="0" style="147" hidden="1" customWidth="1"/>
    <col min="7961" max="8194" width="8.88671875" style="147"/>
    <col min="8195" max="8195" width="5.109375" style="147" customWidth="1"/>
    <col min="8196" max="8196" width="4.6640625" style="147" customWidth="1"/>
    <col min="8197" max="8197" width="9.6640625" style="147" customWidth="1"/>
    <col min="8198" max="8198" width="11.33203125" style="147" customWidth="1"/>
    <col min="8199" max="8199" width="9.44140625" style="147" customWidth="1"/>
    <col min="8200" max="8200" width="10" style="147" customWidth="1"/>
    <col min="8201" max="8201" width="7.6640625" style="147" customWidth="1"/>
    <col min="8202" max="8202" width="9.6640625" style="147" customWidth="1"/>
    <col min="8203" max="8203" width="5.33203125" style="147" customWidth="1"/>
    <col min="8204" max="8210" width="5.6640625" style="147" customWidth="1"/>
    <col min="8211" max="8212" width="0" style="147" hidden="1" customWidth="1"/>
    <col min="8213" max="8213" width="4.88671875" style="147" customWidth="1"/>
    <col min="8214" max="8214" width="4.5546875" style="147" customWidth="1"/>
    <col min="8215" max="8215" width="18.109375" style="147" customWidth="1"/>
    <col min="8216" max="8216" width="0" style="147" hidden="1" customWidth="1"/>
    <col min="8217" max="8450" width="8.88671875" style="147"/>
    <col min="8451" max="8451" width="5.109375" style="147" customWidth="1"/>
    <col min="8452" max="8452" width="4.6640625" style="147" customWidth="1"/>
    <col min="8453" max="8453" width="9.6640625" style="147" customWidth="1"/>
    <col min="8454" max="8454" width="11.33203125" style="147" customWidth="1"/>
    <col min="8455" max="8455" width="9.44140625" style="147" customWidth="1"/>
    <col min="8456" max="8456" width="10" style="147" customWidth="1"/>
    <col min="8457" max="8457" width="7.6640625" style="147" customWidth="1"/>
    <col min="8458" max="8458" width="9.6640625" style="147" customWidth="1"/>
    <col min="8459" max="8459" width="5.33203125" style="147" customWidth="1"/>
    <col min="8460" max="8466" width="5.6640625" style="147" customWidth="1"/>
    <col min="8467" max="8468" width="0" style="147" hidden="1" customWidth="1"/>
    <col min="8469" max="8469" width="4.88671875" style="147" customWidth="1"/>
    <col min="8470" max="8470" width="4.5546875" style="147" customWidth="1"/>
    <col min="8471" max="8471" width="18.109375" style="147" customWidth="1"/>
    <col min="8472" max="8472" width="0" style="147" hidden="1" customWidth="1"/>
    <col min="8473" max="8706" width="8.88671875" style="147"/>
    <col min="8707" max="8707" width="5.109375" style="147" customWidth="1"/>
    <col min="8708" max="8708" width="4.6640625" style="147" customWidth="1"/>
    <col min="8709" max="8709" width="9.6640625" style="147" customWidth="1"/>
    <col min="8710" max="8710" width="11.33203125" style="147" customWidth="1"/>
    <col min="8711" max="8711" width="9.44140625" style="147" customWidth="1"/>
    <col min="8712" max="8712" width="10" style="147" customWidth="1"/>
    <col min="8713" max="8713" width="7.6640625" style="147" customWidth="1"/>
    <col min="8714" max="8714" width="9.6640625" style="147" customWidth="1"/>
    <col min="8715" max="8715" width="5.33203125" style="147" customWidth="1"/>
    <col min="8716" max="8722" width="5.6640625" style="147" customWidth="1"/>
    <col min="8723" max="8724" width="0" style="147" hidden="1" customWidth="1"/>
    <col min="8725" max="8725" width="4.88671875" style="147" customWidth="1"/>
    <col min="8726" max="8726" width="4.5546875" style="147" customWidth="1"/>
    <col min="8727" max="8727" width="18.109375" style="147" customWidth="1"/>
    <col min="8728" max="8728" width="0" style="147" hidden="1" customWidth="1"/>
    <col min="8729" max="8962" width="8.88671875" style="147"/>
    <col min="8963" max="8963" width="5.109375" style="147" customWidth="1"/>
    <col min="8964" max="8964" width="4.6640625" style="147" customWidth="1"/>
    <col min="8965" max="8965" width="9.6640625" style="147" customWidth="1"/>
    <col min="8966" max="8966" width="11.33203125" style="147" customWidth="1"/>
    <col min="8967" max="8967" width="9.44140625" style="147" customWidth="1"/>
    <col min="8968" max="8968" width="10" style="147" customWidth="1"/>
    <col min="8969" max="8969" width="7.6640625" style="147" customWidth="1"/>
    <col min="8970" max="8970" width="9.6640625" style="147" customWidth="1"/>
    <col min="8971" max="8971" width="5.33203125" style="147" customWidth="1"/>
    <col min="8972" max="8978" width="5.6640625" style="147" customWidth="1"/>
    <col min="8979" max="8980" width="0" style="147" hidden="1" customWidth="1"/>
    <col min="8981" max="8981" width="4.88671875" style="147" customWidth="1"/>
    <col min="8982" max="8982" width="4.5546875" style="147" customWidth="1"/>
    <col min="8983" max="8983" width="18.109375" style="147" customWidth="1"/>
    <col min="8984" max="8984" width="0" style="147" hidden="1" customWidth="1"/>
    <col min="8985" max="9218" width="8.88671875" style="147"/>
    <col min="9219" max="9219" width="5.109375" style="147" customWidth="1"/>
    <col min="9220" max="9220" width="4.6640625" style="147" customWidth="1"/>
    <col min="9221" max="9221" width="9.6640625" style="147" customWidth="1"/>
    <col min="9222" max="9222" width="11.33203125" style="147" customWidth="1"/>
    <col min="9223" max="9223" width="9.44140625" style="147" customWidth="1"/>
    <col min="9224" max="9224" width="10" style="147" customWidth="1"/>
    <col min="9225" max="9225" width="7.6640625" style="147" customWidth="1"/>
    <col min="9226" max="9226" width="9.6640625" style="147" customWidth="1"/>
    <col min="9227" max="9227" width="5.33203125" style="147" customWidth="1"/>
    <col min="9228" max="9234" width="5.6640625" style="147" customWidth="1"/>
    <col min="9235" max="9236" width="0" style="147" hidden="1" customWidth="1"/>
    <col min="9237" max="9237" width="4.88671875" style="147" customWidth="1"/>
    <col min="9238" max="9238" width="4.5546875" style="147" customWidth="1"/>
    <col min="9239" max="9239" width="18.109375" style="147" customWidth="1"/>
    <col min="9240" max="9240" width="0" style="147" hidden="1" customWidth="1"/>
    <col min="9241" max="9474" width="8.88671875" style="147"/>
    <col min="9475" max="9475" width="5.109375" style="147" customWidth="1"/>
    <col min="9476" max="9476" width="4.6640625" style="147" customWidth="1"/>
    <col min="9477" max="9477" width="9.6640625" style="147" customWidth="1"/>
    <col min="9478" max="9478" width="11.33203125" style="147" customWidth="1"/>
    <col min="9479" max="9479" width="9.44140625" style="147" customWidth="1"/>
    <col min="9480" max="9480" width="10" style="147" customWidth="1"/>
    <col min="9481" max="9481" width="7.6640625" style="147" customWidth="1"/>
    <col min="9482" max="9482" width="9.6640625" style="147" customWidth="1"/>
    <col min="9483" max="9483" width="5.33203125" style="147" customWidth="1"/>
    <col min="9484" max="9490" width="5.6640625" style="147" customWidth="1"/>
    <col min="9491" max="9492" width="0" style="147" hidden="1" customWidth="1"/>
    <col min="9493" max="9493" width="4.88671875" style="147" customWidth="1"/>
    <col min="9494" max="9494" width="4.5546875" style="147" customWidth="1"/>
    <col min="9495" max="9495" width="18.109375" style="147" customWidth="1"/>
    <col min="9496" max="9496" width="0" style="147" hidden="1" customWidth="1"/>
    <col min="9497" max="9730" width="8.88671875" style="147"/>
    <col min="9731" max="9731" width="5.109375" style="147" customWidth="1"/>
    <col min="9732" max="9732" width="4.6640625" style="147" customWidth="1"/>
    <col min="9733" max="9733" width="9.6640625" style="147" customWidth="1"/>
    <col min="9734" max="9734" width="11.33203125" style="147" customWidth="1"/>
    <col min="9735" max="9735" width="9.44140625" style="147" customWidth="1"/>
    <col min="9736" max="9736" width="10" style="147" customWidth="1"/>
    <col min="9737" max="9737" width="7.6640625" style="147" customWidth="1"/>
    <col min="9738" max="9738" width="9.6640625" style="147" customWidth="1"/>
    <col min="9739" max="9739" width="5.33203125" style="147" customWidth="1"/>
    <col min="9740" max="9746" width="5.6640625" style="147" customWidth="1"/>
    <col min="9747" max="9748" width="0" style="147" hidden="1" customWidth="1"/>
    <col min="9749" max="9749" width="4.88671875" style="147" customWidth="1"/>
    <col min="9750" max="9750" width="4.5546875" style="147" customWidth="1"/>
    <col min="9751" max="9751" width="18.109375" style="147" customWidth="1"/>
    <col min="9752" max="9752" width="0" style="147" hidden="1" customWidth="1"/>
    <col min="9753" max="9986" width="8.88671875" style="147"/>
    <col min="9987" max="9987" width="5.109375" style="147" customWidth="1"/>
    <col min="9988" max="9988" width="4.6640625" style="147" customWidth="1"/>
    <col min="9989" max="9989" width="9.6640625" style="147" customWidth="1"/>
    <col min="9990" max="9990" width="11.33203125" style="147" customWidth="1"/>
    <col min="9991" max="9991" width="9.44140625" style="147" customWidth="1"/>
    <col min="9992" max="9992" width="10" style="147" customWidth="1"/>
    <col min="9993" max="9993" width="7.6640625" style="147" customWidth="1"/>
    <col min="9994" max="9994" width="9.6640625" style="147" customWidth="1"/>
    <col min="9995" max="9995" width="5.33203125" style="147" customWidth="1"/>
    <col min="9996" max="10002" width="5.6640625" style="147" customWidth="1"/>
    <col min="10003" max="10004" width="0" style="147" hidden="1" customWidth="1"/>
    <col min="10005" max="10005" width="4.88671875" style="147" customWidth="1"/>
    <col min="10006" max="10006" width="4.5546875" style="147" customWidth="1"/>
    <col min="10007" max="10007" width="18.109375" style="147" customWidth="1"/>
    <col min="10008" max="10008" width="0" style="147" hidden="1" customWidth="1"/>
    <col min="10009" max="10242" width="8.88671875" style="147"/>
    <col min="10243" max="10243" width="5.109375" style="147" customWidth="1"/>
    <col min="10244" max="10244" width="4.6640625" style="147" customWidth="1"/>
    <col min="10245" max="10245" width="9.6640625" style="147" customWidth="1"/>
    <col min="10246" max="10246" width="11.33203125" style="147" customWidth="1"/>
    <col min="10247" max="10247" width="9.44140625" style="147" customWidth="1"/>
    <col min="10248" max="10248" width="10" style="147" customWidth="1"/>
    <col min="10249" max="10249" width="7.6640625" style="147" customWidth="1"/>
    <col min="10250" max="10250" width="9.6640625" style="147" customWidth="1"/>
    <col min="10251" max="10251" width="5.33203125" style="147" customWidth="1"/>
    <col min="10252" max="10258" width="5.6640625" style="147" customWidth="1"/>
    <col min="10259" max="10260" width="0" style="147" hidden="1" customWidth="1"/>
    <col min="10261" max="10261" width="4.88671875" style="147" customWidth="1"/>
    <col min="10262" max="10262" width="4.5546875" style="147" customWidth="1"/>
    <col min="10263" max="10263" width="18.109375" style="147" customWidth="1"/>
    <col min="10264" max="10264" width="0" style="147" hidden="1" customWidth="1"/>
    <col min="10265" max="10498" width="8.88671875" style="147"/>
    <col min="10499" max="10499" width="5.109375" style="147" customWidth="1"/>
    <col min="10500" max="10500" width="4.6640625" style="147" customWidth="1"/>
    <col min="10501" max="10501" width="9.6640625" style="147" customWidth="1"/>
    <col min="10502" max="10502" width="11.33203125" style="147" customWidth="1"/>
    <col min="10503" max="10503" width="9.44140625" style="147" customWidth="1"/>
    <col min="10504" max="10504" width="10" style="147" customWidth="1"/>
    <col min="10505" max="10505" width="7.6640625" style="147" customWidth="1"/>
    <col min="10506" max="10506" width="9.6640625" style="147" customWidth="1"/>
    <col min="10507" max="10507" width="5.33203125" style="147" customWidth="1"/>
    <col min="10508" max="10514" width="5.6640625" style="147" customWidth="1"/>
    <col min="10515" max="10516" width="0" style="147" hidden="1" customWidth="1"/>
    <col min="10517" max="10517" width="4.88671875" style="147" customWidth="1"/>
    <col min="10518" max="10518" width="4.5546875" style="147" customWidth="1"/>
    <col min="10519" max="10519" width="18.109375" style="147" customWidth="1"/>
    <col min="10520" max="10520" width="0" style="147" hidden="1" customWidth="1"/>
    <col min="10521" max="10754" width="8.88671875" style="147"/>
    <col min="10755" max="10755" width="5.109375" style="147" customWidth="1"/>
    <col min="10756" max="10756" width="4.6640625" style="147" customWidth="1"/>
    <col min="10757" max="10757" width="9.6640625" style="147" customWidth="1"/>
    <col min="10758" max="10758" width="11.33203125" style="147" customWidth="1"/>
    <col min="10759" max="10759" width="9.44140625" style="147" customWidth="1"/>
    <col min="10760" max="10760" width="10" style="147" customWidth="1"/>
    <col min="10761" max="10761" width="7.6640625" style="147" customWidth="1"/>
    <col min="10762" max="10762" width="9.6640625" style="147" customWidth="1"/>
    <col min="10763" max="10763" width="5.33203125" style="147" customWidth="1"/>
    <col min="10764" max="10770" width="5.6640625" style="147" customWidth="1"/>
    <col min="10771" max="10772" width="0" style="147" hidden="1" customWidth="1"/>
    <col min="10773" max="10773" width="4.88671875" style="147" customWidth="1"/>
    <col min="10774" max="10774" width="4.5546875" style="147" customWidth="1"/>
    <col min="10775" max="10775" width="18.109375" style="147" customWidth="1"/>
    <col min="10776" max="10776" width="0" style="147" hidden="1" customWidth="1"/>
    <col min="10777" max="11010" width="8.88671875" style="147"/>
    <col min="11011" max="11011" width="5.109375" style="147" customWidth="1"/>
    <col min="11012" max="11012" width="4.6640625" style="147" customWidth="1"/>
    <col min="11013" max="11013" width="9.6640625" style="147" customWidth="1"/>
    <col min="11014" max="11014" width="11.33203125" style="147" customWidth="1"/>
    <col min="11015" max="11015" width="9.44140625" style="147" customWidth="1"/>
    <col min="11016" max="11016" width="10" style="147" customWidth="1"/>
    <col min="11017" max="11017" width="7.6640625" style="147" customWidth="1"/>
    <col min="11018" max="11018" width="9.6640625" style="147" customWidth="1"/>
    <col min="11019" max="11019" width="5.33203125" style="147" customWidth="1"/>
    <col min="11020" max="11026" width="5.6640625" style="147" customWidth="1"/>
    <col min="11027" max="11028" width="0" style="147" hidden="1" customWidth="1"/>
    <col min="11029" max="11029" width="4.88671875" style="147" customWidth="1"/>
    <col min="11030" max="11030" width="4.5546875" style="147" customWidth="1"/>
    <col min="11031" max="11031" width="18.109375" style="147" customWidth="1"/>
    <col min="11032" max="11032" width="0" style="147" hidden="1" customWidth="1"/>
    <col min="11033" max="11266" width="8.88671875" style="147"/>
    <col min="11267" max="11267" width="5.109375" style="147" customWidth="1"/>
    <col min="11268" max="11268" width="4.6640625" style="147" customWidth="1"/>
    <col min="11269" max="11269" width="9.6640625" style="147" customWidth="1"/>
    <col min="11270" max="11270" width="11.33203125" style="147" customWidth="1"/>
    <col min="11271" max="11271" width="9.44140625" style="147" customWidth="1"/>
    <col min="11272" max="11272" width="10" style="147" customWidth="1"/>
    <col min="11273" max="11273" width="7.6640625" style="147" customWidth="1"/>
    <col min="11274" max="11274" width="9.6640625" style="147" customWidth="1"/>
    <col min="11275" max="11275" width="5.33203125" style="147" customWidth="1"/>
    <col min="11276" max="11282" width="5.6640625" style="147" customWidth="1"/>
    <col min="11283" max="11284" width="0" style="147" hidden="1" customWidth="1"/>
    <col min="11285" max="11285" width="4.88671875" style="147" customWidth="1"/>
    <col min="11286" max="11286" width="4.5546875" style="147" customWidth="1"/>
    <col min="11287" max="11287" width="18.109375" style="147" customWidth="1"/>
    <col min="11288" max="11288" width="0" style="147" hidden="1" customWidth="1"/>
    <col min="11289" max="11522" width="8.88671875" style="147"/>
    <col min="11523" max="11523" width="5.109375" style="147" customWidth="1"/>
    <col min="11524" max="11524" width="4.6640625" style="147" customWidth="1"/>
    <col min="11525" max="11525" width="9.6640625" style="147" customWidth="1"/>
    <col min="11526" max="11526" width="11.33203125" style="147" customWidth="1"/>
    <col min="11527" max="11527" width="9.44140625" style="147" customWidth="1"/>
    <col min="11528" max="11528" width="10" style="147" customWidth="1"/>
    <col min="11529" max="11529" width="7.6640625" style="147" customWidth="1"/>
    <col min="11530" max="11530" width="9.6640625" style="147" customWidth="1"/>
    <col min="11531" max="11531" width="5.33203125" style="147" customWidth="1"/>
    <col min="11532" max="11538" width="5.6640625" style="147" customWidth="1"/>
    <col min="11539" max="11540" width="0" style="147" hidden="1" customWidth="1"/>
    <col min="11541" max="11541" width="4.88671875" style="147" customWidth="1"/>
    <col min="11542" max="11542" width="4.5546875" style="147" customWidth="1"/>
    <col min="11543" max="11543" width="18.109375" style="147" customWidth="1"/>
    <col min="11544" max="11544" width="0" style="147" hidden="1" customWidth="1"/>
    <col min="11545" max="11778" width="8.88671875" style="147"/>
    <col min="11779" max="11779" width="5.109375" style="147" customWidth="1"/>
    <col min="11780" max="11780" width="4.6640625" style="147" customWidth="1"/>
    <col min="11781" max="11781" width="9.6640625" style="147" customWidth="1"/>
    <col min="11782" max="11782" width="11.33203125" style="147" customWidth="1"/>
    <col min="11783" max="11783" width="9.44140625" style="147" customWidth="1"/>
    <col min="11784" max="11784" width="10" style="147" customWidth="1"/>
    <col min="11785" max="11785" width="7.6640625" style="147" customWidth="1"/>
    <col min="11786" max="11786" width="9.6640625" style="147" customWidth="1"/>
    <col min="11787" max="11787" width="5.33203125" style="147" customWidth="1"/>
    <col min="11788" max="11794" width="5.6640625" style="147" customWidth="1"/>
    <col min="11795" max="11796" width="0" style="147" hidden="1" customWidth="1"/>
    <col min="11797" max="11797" width="4.88671875" style="147" customWidth="1"/>
    <col min="11798" max="11798" width="4.5546875" style="147" customWidth="1"/>
    <col min="11799" max="11799" width="18.109375" style="147" customWidth="1"/>
    <col min="11800" max="11800" width="0" style="147" hidden="1" customWidth="1"/>
    <col min="11801" max="12034" width="8.88671875" style="147"/>
    <col min="12035" max="12035" width="5.109375" style="147" customWidth="1"/>
    <col min="12036" max="12036" width="4.6640625" style="147" customWidth="1"/>
    <col min="12037" max="12037" width="9.6640625" style="147" customWidth="1"/>
    <col min="12038" max="12038" width="11.33203125" style="147" customWidth="1"/>
    <col min="12039" max="12039" width="9.44140625" style="147" customWidth="1"/>
    <col min="12040" max="12040" width="10" style="147" customWidth="1"/>
    <col min="12041" max="12041" width="7.6640625" style="147" customWidth="1"/>
    <col min="12042" max="12042" width="9.6640625" style="147" customWidth="1"/>
    <col min="12043" max="12043" width="5.33203125" style="147" customWidth="1"/>
    <col min="12044" max="12050" width="5.6640625" style="147" customWidth="1"/>
    <col min="12051" max="12052" width="0" style="147" hidden="1" customWidth="1"/>
    <col min="12053" max="12053" width="4.88671875" style="147" customWidth="1"/>
    <col min="12054" max="12054" width="4.5546875" style="147" customWidth="1"/>
    <col min="12055" max="12055" width="18.109375" style="147" customWidth="1"/>
    <col min="12056" max="12056" width="0" style="147" hidden="1" customWidth="1"/>
    <col min="12057" max="12290" width="8.88671875" style="147"/>
    <col min="12291" max="12291" width="5.109375" style="147" customWidth="1"/>
    <col min="12292" max="12292" width="4.6640625" style="147" customWidth="1"/>
    <col min="12293" max="12293" width="9.6640625" style="147" customWidth="1"/>
    <col min="12294" max="12294" width="11.33203125" style="147" customWidth="1"/>
    <col min="12295" max="12295" width="9.44140625" style="147" customWidth="1"/>
    <col min="12296" max="12296" width="10" style="147" customWidth="1"/>
    <col min="12297" max="12297" width="7.6640625" style="147" customWidth="1"/>
    <col min="12298" max="12298" width="9.6640625" style="147" customWidth="1"/>
    <col min="12299" max="12299" width="5.33203125" style="147" customWidth="1"/>
    <col min="12300" max="12306" width="5.6640625" style="147" customWidth="1"/>
    <col min="12307" max="12308" width="0" style="147" hidden="1" customWidth="1"/>
    <col min="12309" max="12309" width="4.88671875" style="147" customWidth="1"/>
    <col min="12310" max="12310" width="4.5546875" style="147" customWidth="1"/>
    <col min="12311" max="12311" width="18.109375" style="147" customWidth="1"/>
    <col min="12312" max="12312" width="0" style="147" hidden="1" customWidth="1"/>
    <col min="12313" max="12546" width="8.88671875" style="147"/>
    <col min="12547" max="12547" width="5.109375" style="147" customWidth="1"/>
    <col min="12548" max="12548" width="4.6640625" style="147" customWidth="1"/>
    <col min="12549" max="12549" width="9.6640625" style="147" customWidth="1"/>
    <col min="12550" max="12550" width="11.33203125" style="147" customWidth="1"/>
    <col min="12551" max="12551" width="9.44140625" style="147" customWidth="1"/>
    <col min="12552" max="12552" width="10" style="147" customWidth="1"/>
    <col min="12553" max="12553" width="7.6640625" style="147" customWidth="1"/>
    <col min="12554" max="12554" width="9.6640625" style="147" customWidth="1"/>
    <col min="12555" max="12555" width="5.33203125" style="147" customWidth="1"/>
    <col min="12556" max="12562" width="5.6640625" style="147" customWidth="1"/>
    <col min="12563" max="12564" width="0" style="147" hidden="1" customWidth="1"/>
    <col min="12565" max="12565" width="4.88671875" style="147" customWidth="1"/>
    <col min="12566" max="12566" width="4.5546875" style="147" customWidth="1"/>
    <col min="12567" max="12567" width="18.109375" style="147" customWidth="1"/>
    <col min="12568" max="12568" width="0" style="147" hidden="1" customWidth="1"/>
    <col min="12569" max="12802" width="8.88671875" style="147"/>
    <col min="12803" max="12803" width="5.109375" style="147" customWidth="1"/>
    <col min="12804" max="12804" width="4.6640625" style="147" customWidth="1"/>
    <col min="12805" max="12805" width="9.6640625" style="147" customWidth="1"/>
    <col min="12806" max="12806" width="11.33203125" style="147" customWidth="1"/>
    <col min="12807" max="12807" width="9.44140625" style="147" customWidth="1"/>
    <col min="12808" max="12808" width="10" style="147" customWidth="1"/>
    <col min="12809" max="12809" width="7.6640625" style="147" customWidth="1"/>
    <col min="12810" max="12810" width="9.6640625" style="147" customWidth="1"/>
    <col min="12811" max="12811" width="5.33203125" style="147" customWidth="1"/>
    <col min="12812" max="12818" width="5.6640625" style="147" customWidth="1"/>
    <col min="12819" max="12820" width="0" style="147" hidden="1" customWidth="1"/>
    <col min="12821" max="12821" width="4.88671875" style="147" customWidth="1"/>
    <col min="12822" max="12822" width="4.5546875" style="147" customWidth="1"/>
    <col min="12823" max="12823" width="18.109375" style="147" customWidth="1"/>
    <col min="12824" max="12824" width="0" style="147" hidden="1" customWidth="1"/>
    <col min="12825" max="13058" width="8.88671875" style="147"/>
    <col min="13059" max="13059" width="5.109375" style="147" customWidth="1"/>
    <col min="13060" max="13060" width="4.6640625" style="147" customWidth="1"/>
    <col min="13061" max="13061" width="9.6640625" style="147" customWidth="1"/>
    <col min="13062" max="13062" width="11.33203125" style="147" customWidth="1"/>
    <col min="13063" max="13063" width="9.44140625" style="147" customWidth="1"/>
    <col min="13064" max="13064" width="10" style="147" customWidth="1"/>
    <col min="13065" max="13065" width="7.6640625" style="147" customWidth="1"/>
    <col min="13066" max="13066" width="9.6640625" style="147" customWidth="1"/>
    <col min="13067" max="13067" width="5.33203125" style="147" customWidth="1"/>
    <col min="13068" max="13074" width="5.6640625" style="147" customWidth="1"/>
    <col min="13075" max="13076" width="0" style="147" hidden="1" customWidth="1"/>
    <col min="13077" max="13077" width="4.88671875" style="147" customWidth="1"/>
    <col min="13078" max="13078" width="4.5546875" style="147" customWidth="1"/>
    <col min="13079" max="13079" width="18.109375" style="147" customWidth="1"/>
    <col min="13080" max="13080" width="0" style="147" hidden="1" customWidth="1"/>
    <col min="13081" max="13314" width="8.88671875" style="147"/>
    <col min="13315" max="13315" width="5.109375" style="147" customWidth="1"/>
    <col min="13316" max="13316" width="4.6640625" style="147" customWidth="1"/>
    <col min="13317" max="13317" width="9.6640625" style="147" customWidth="1"/>
    <col min="13318" max="13318" width="11.33203125" style="147" customWidth="1"/>
    <col min="13319" max="13319" width="9.44140625" style="147" customWidth="1"/>
    <col min="13320" max="13320" width="10" style="147" customWidth="1"/>
    <col min="13321" max="13321" width="7.6640625" style="147" customWidth="1"/>
    <col min="13322" max="13322" width="9.6640625" style="147" customWidth="1"/>
    <col min="13323" max="13323" width="5.33203125" style="147" customWidth="1"/>
    <col min="13324" max="13330" width="5.6640625" style="147" customWidth="1"/>
    <col min="13331" max="13332" width="0" style="147" hidden="1" customWidth="1"/>
    <col min="13333" max="13333" width="4.88671875" style="147" customWidth="1"/>
    <col min="13334" max="13334" width="4.5546875" style="147" customWidth="1"/>
    <col min="13335" max="13335" width="18.109375" style="147" customWidth="1"/>
    <col min="13336" max="13336" width="0" style="147" hidden="1" customWidth="1"/>
    <col min="13337" max="13570" width="8.88671875" style="147"/>
    <col min="13571" max="13571" width="5.109375" style="147" customWidth="1"/>
    <col min="13572" max="13572" width="4.6640625" style="147" customWidth="1"/>
    <col min="13573" max="13573" width="9.6640625" style="147" customWidth="1"/>
    <col min="13574" max="13574" width="11.33203125" style="147" customWidth="1"/>
    <col min="13575" max="13575" width="9.44140625" style="147" customWidth="1"/>
    <col min="13576" max="13576" width="10" style="147" customWidth="1"/>
    <col min="13577" max="13577" width="7.6640625" style="147" customWidth="1"/>
    <col min="13578" max="13578" width="9.6640625" style="147" customWidth="1"/>
    <col min="13579" max="13579" width="5.33203125" style="147" customWidth="1"/>
    <col min="13580" max="13586" width="5.6640625" style="147" customWidth="1"/>
    <col min="13587" max="13588" width="0" style="147" hidden="1" customWidth="1"/>
    <col min="13589" max="13589" width="4.88671875" style="147" customWidth="1"/>
    <col min="13590" max="13590" width="4.5546875" style="147" customWidth="1"/>
    <col min="13591" max="13591" width="18.109375" style="147" customWidth="1"/>
    <col min="13592" max="13592" width="0" style="147" hidden="1" customWidth="1"/>
    <col min="13593" max="13826" width="8.88671875" style="147"/>
    <col min="13827" max="13827" width="5.109375" style="147" customWidth="1"/>
    <col min="13828" max="13828" width="4.6640625" style="147" customWidth="1"/>
    <col min="13829" max="13829" width="9.6640625" style="147" customWidth="1"/>
    <col min="13830" max="13830" width="11.33203125" style="147" customWidth="1"/>
    <col min="13831" max="13831" width="9.44140625" style="147" customWidth="1"/>
    <col min="13832" max="13832" width="10" style="147" customWidth="1"/>
    <col min="13833" max="13833" width="7.6640625" style="147" customWidth="1"/>
    <col min="13834" max="13834" width="9.6640625" style="147" customWidth="1"/>
    <col min="13835" max="13835" width="5.33203125" style="147" customWidth="1"/>
    <col min="13836" max="13842" width="5.6640625" style="147" customWidth="1"/>
    <col min="13843" max="13844" width="0" style="147" hidden="1" customWidth="1"/>
    <col min="13845" max="13845" width="4.88671875" style="147" customWidth="1"/>
    <col min="13846" max="13846" width="4.5546875" style="147" customWidth="1"/>
    <col min="13847" max="13847" width="18.109375" style="147" customWidth="1"/>
    <col min="13848" max="13848" width="0" style="147" hidden="1" customWidth="1"/>
    <col min="13849" max="14082" width="8.88671875" style="147"/>
    <col min="14083" max="14083" width="5.109375" style="147" customWidth="1"/>
    <col min="14084" max="14084" width="4.6640625" style="147" customWidth="1"/>
    <col min="14085" max="14085" width="9.6640625" style="147" customWidth="1"/>
    <col min="14086" max="14086" width="11.33203125" style="147" customWidth="1"/>
    <col min="14087" max="14087" width="9.44140625" style="147" customWidth="1"/>
    <col min="14088" max="14088" width="10" style="147" customWidth="1"/>
    <col min="14089" max="14089" width="7.6640625" style="147" customWidth="1"/>
    <col min="14090" max="14090" width="9.6640625" style="147" customWidth="1"/>
    <col min="14091" max="14091" width="5.33203125" style="147" customWidth="1"/>
    <col min="14092" max="14098" width="5.6640625" style="147" customWidth="1"/>
    <col min="14099" max="14100" width="0" style="147" hidden="1" customWidth="1"/>
    <col min="14101" max="14101" width="4.88671875" style="147" customWidth="1"/>
    <col min="14102" max="14102" width="4.5546875" style="147" customWidth="1"/>
    <col min="14103" max="14103" width="18.109375" style="147" customWidth="1"/>
    <col min="14104" max="14104" width="0" style="147" hidden="1" customWidth="1"/>
    <col min="14105" max="14338" width="8.88671875" style="147"/>
    <col min="14339" max="14339" width="5.109375" style="147" customWidth="1"/>
    <col min="14340" max="14340" width="4.6640625" style="147" customWidth="1"/>
    <col min="14341" max="14341" width="9.6640625" style="147" customWidth="1"/>
    <col min="14342" max="14342" width="11.33203125" style="147" customWidth="1"/>
    <col min="14343" max="14343" width="9.44140625" style="147" customWidth="1"/>
    <col min="14344" max="14344" width="10" style="147" customWidth="1"/>
    <col min="14345" max="14345" width="7.6640625" style="147" customWidth="1"/>
    <col min="14346" max="14346" width="9.6640625" style="147" customWidth="1"/>
    <col min="14347" max="14347" width="5.33203125" style="147" customWidth="1"/>
    <col min="14348" max="14354" width="5.6640625" style="147" customWidth="1"/>
    <col min="14355" max="14356" width="0" style="147" hidden="1" customWidth="1"/>
    <col min="14357" max="14357" width="4.88671875" style="147" customWidth="1"/>
    <col min="14358" max="14358" width="4.5546875" style="147" customWidth="1"/>
    <col min="14359" max="14359" width="18.109375" style="147" customWidth="1"/>
    <col min="14360" max="14360" width="0" style="147" hidden="1" customWidth="1"/>
    <col min="14361" max="14594" width="8.88671875" style="147"/>
    <col min="14595" max="14595" width="5.109375" style="147" customWidth="1"/>
    <col min="14596" max="14596" width="4.6640625" style="147" customWidth="1"/>
    <col min="14597" max="14597" width="9.6640625" style="147" customWidth="1"/>
    <col min="14598" max="14598" width="11.33203125" style="147" customWidth="1"/>
    <col min="14599" max="14599" width="9.44140625" style="147" customWidth="1"/>
    <col min="14600" max="14600" width="10" style="147" customWidth="1"/>
    <col min="14601" max="14601" width="7.6640625" style="147" customWidth="1"/>
    <col min="14602" max="14602" width="9.6640625" style="147" customWidth="1"/>
    <col min="14603" max="14603" width="5.33203125" style="147" customWidth="1"/>
    <col min="14604" max="14610" width="5.6640625" style="147" customWidth="1"/>
    <col min="14611" max="14612" width="0" style="147" hidden="1" customWidth="1"/>
    <col min="14613" max="14613" width="4.88671875" style="147" customWidth="1"/>
    <col min="14614" max="14614" width="4.5546875" style="147" customWidth="1"/>
    <col min="14615" max="14615" width="18.109375" style="147" customWidth="1"/>
    <col min="14616" max="14616" width="0" style="147" hidden="1" customWidth="1"/>
    <col min="14617" max="14850" width="8.88671875" style="147"/>
    <col min="14851" max="14851" width="5.109375" style="147" customWidth="1"/>
    <col min="14852" max="14852" width="4.6640625" style="147" customWidth="1"/>
    <col min="14853" max="14853" width="9.6640625" style="147" customWidth="1"/>
    <col min="14854" max="14854" width="11.33203125" style="147" customWidth="1"/>
    <col min="14855" max="14855" width="9.44140625" style="147" customWidth="1"/>
    <col min="14856" max="14856" width="10" style="147" customWidth="1"/>
    <col min="14857" max="14857" width="7.6640625" style="147" customWidth="1"/>
    <col min="14858" max="14858" width="9.6640625" style="147" customWidth="1"/>
    <col min="14859" max="14859" width="5.33203125" style="147" customWidth="1"/>
    <col min="14860" max="14866" width="5.6640625" style="147" customWidth="1"/>
    <col min="14867" max="14868" width="0" style="147" hidden="1" customWidth="1"/>
    <col min="14869" max="14869" width="4.88671875" style="147" customWidth="1"/>
    <col min="14870" max="14870" width="4.5546875" style="147" customWidth="1"/>
    <col min="14871" max="14871" width="18.109375" style="147" customWidth="1"/>
    <col min="14872" max="14872" width="0" style="147" hidden="1" customWidth="1"/>
    <col min="14873" max="15106" width="8.88671875" style="147"/>
    <col min="15107" max="15107" width="5.109375" style="147" customWidth="1"/>
    <col min="15108" max="15108" width="4.6640625" style="147" customWidth="1"/>
    <col min="15109" max="15109" width="9.6640625" style="147" customWidth="1"/>
    <col min="15110" max="15110" width="11.33203125" style="147" customWidth="1"/>
    <col min="15111" max="15111" width="9.44140625" style="147" customWidth="1"/>
    <col min="15112" max="15112" width="10" style="147" customWidth="1"/>
    <col min="15113" max="15113" width="7.6640625" style="147" customWidth="1"/>
    <col min="15114" max="15114" width="9.6640625" style="147" customWidth="1"/>
    <col min="15115" max="15115" width="5.33203125" style="147" customWidth="1"/>
    <col min="15116" max="15122" width="5.6640625" style="147" customWidth="1"/>
    <col min="15123" max="15124" width="0" style="147" hidden="1" customWidth="1"/>
    <col min="15125" max="15125" width="4.88671875" style="147" customWidth="1"/>
    <col min="15126" max="15126" width="4.5546875" style="147" customWidth="1"/>
    <col min="15127" max="15127" width="18.109375" style="147" customWidth="1"/>
    <col min="15128" max="15128" width="0" style="147" hidden="1" customWidth="1"/>
    <col min="15129" max="15362" width="8.88671875" style="147"/>
    <col min="15363" max="15363" width="5.109375" style="147" customWidth="1"/>
    <col min="15364" max="15364" width="4.6640625" style="147" customWidth="1"/>
    <col min="15365" max="15365" width="9.6640625" style="147" customWidth="1"/>
    <col min="15366" max="15366" width="11.33203125" style="147" customWidth="1"/>
    <col min="15367" max="15367" width="9.44140625" style="147" customWidth="1"/>
    <col min="15368" max="15368" width="10" style="147" customWidth="1"/>
    <col min="15369" max="15369" width="7.6640625" style="147" customWidth="1"/>
    <col min="15370" max="15370" width="9.6640625" style="147" customWidth="1"/>
    <col min="15371" max="15371" width="5.33203125" style="147" customWidth="1"/>
    <col min="15372" max="15378" width="5.6640625" style="147" customWidth="1"/>
    <col min="15379" max="15380" width="0" style="147" hidden="1" customWidth="1"/>
    <col min="15381" max="15381" width="4.88671875" style="147" customWidth="1"/>
    <col min="15382" max="15382" width="4.5546875" style="147" customWidth="1"/>
    <col min="15383" max="15383" width="18.109375" style="147" customWidth="1"/>
    <col min="15384" max="15384" width="0" style="147" hidden="1" customWidth="1"/>
    <col min="15385" max="15618" width="8.88671875" style="147"/>
    <col min="15619" max="15619" width="5.109375" style="147" customWidth="1"/>
    <col min="15620" max="15620" width="4.6640625" style="147" customWidth="1"/>
    <col min="15621" max="15621" width="9.6640625" style="147" customWidth="1"/>
    <col min="15622" max="15622" width="11.33203125" style="147" customWidth="1"/>
    <col min="15623" max="15623" width="9.44140625" style="147" customWidth="1"/>
    <col min="15624" max="15624" width="10" style="147" customWidth="1"/>
    <col min="15625" max="15625" width="7.6640625" style="147" customWidth="1"/>
    <col min="15626" max="15626" width="9.6640625" style="147" customWidth="1"/>
    <col min="15627" max="15627" width="5.33203125" style="147" customWidth="1"/>
    <col min="15628" max="15634" width="5.6640625" style="147" customWidth="1"/>
    <col min="15635" max="15636" width="0" style="147" hidden="1" customWidth="1"/>
    <col min="15637" max="15637" width="4.88671875" style="147" customWidth="1"/>
    <col min="15638" max="15638" width="4.5546875" style="147" customWidth="1"/>
    <col min="15639" max="15639" width="18.109375" style="147" customWidth="1"/>
    <col min="15640" max="15640" width="0" style="147" hidden="1" customWidth="1"/>
    <col min="15641" max="15874" width="8.88671875" style="147"/>
    <col min="15875" max="15875" width="5.109375" style="147" customWidth="1"/>
    <col min="15876" max="15876" width="4.6640625" style="147" customWidth="1"/>
    <col min="15877" max="15877" width="9.6640625" style="147" customWidth="1"/>
    <col min="15878" max="15878" width="11.33203125" style="147" customWidth="1"/>
    <col min="15879" max="15879" width="9.44140625" style="147" customWidth="1"/>
    <col min="15880" max="15880" width="10" style="147" customWidth="1"/>
    <col min="15881" max="15881" width="7.6640625" style="147" customWidth="1"/>
    <col min="15882" max="15882" width="9.6640625" style="147" customWidth="1"/>
    <col min="15883" max="15883" width="5.33203125" style="147" customWidth="1"/>
    <col min="15884" max="15890" width="5.6640625" style="147" customWidth="1"/>
    <col min="15891" max="15892" width="0" style="147" hidden="1" customWidth="1"/>
    <col min="15893" max="15893" width="4.88671875" style="147" customWidth="1"/>
    <col min="15894" max="15894" width="4.5546875" style="147" customWidth="1"/>
    <col min="15895" max="15895" width="18.109375" style="147" customWidth="1"/>
    <col min="15896" max="15896" width="0" style="147" hidden="1" customWidth="1"/>
    <col min="15897" max="16130" width="8.88671875" style="147"/>
    <col min="16131" max="16131" width="5.109375" style="147" customWidth="1"/>
    <col min="16132" max="16132" width="4.6640625" style="147" customWidth="1"/>
    <col min="16133" max="16133" width="9.6640625" style="147" customWidth="1"/>
    <col min="16134" max="16134" width="11.33203125" style="147" customWidth="1"/>
    <col min="16135" max="16135" width="9.44140625" style="147" customWidth="1"/>
    <col min="16136" max="16136" width="10" style="147" customWidth="1"/>
    <col min="16137" max="16137" width="7.6640625" style="147" customWidth="1"/>
    <col min="16138" max="16138" width="9.6640625" style="147" customWidth="1"/>
    <col min="16139" max="16139" width="5.33203125" style="147" customWidth="1"/>
    <col min="16140" max="16146" width="5.6640625" style="147" customWidth="1"/>
    <col min="16147" max="16148" width="0" style="147" hidden="1" customWidth="1"/>
    <col min="16149" max="16149" width="4.88671875" style="147" customWidth="1"/>
    <col min="16150" max="16150" width="4.5546875" style="147" customWidth="1"/>
    <col min="16151" max="16151" width="18.109375" style="147" customWidth="1"/>
    <col min="16152" max="16152" width="0" style="147" hidden="1" customWidth="1"/>
    <col min="16153" max="16384" width="8.88671875" style="147"/>
  </cols>
  <sheetData>
    <row r="1" spans="1:24" s="139" customFormat="1" ht="21" x14ac:dyDescent="0.4">
      <c r="A1" s="1" t="s">
        <v>0</v>
      </c>
      <c r="B1" s="138"/>
      <c r="E1" s="140"/>
      <c r="F1" s="140"/>
      <c r="G1" s="140"/>
      <c r="H1" s="140"/>
      <c r="W1" s="69"/>
      <c r="X1" s="141"/>
    </row>
    <row r="2" spans="1:24" s="139" customFormat="1" ht="17.399999999999999" x14ac:dyDescent="0.3">
      <c r="A2" s="8" t="s">
        <v>1</v>
      </c>
      <c r="B2" s="142"/>
      <c r="E2" s="140"/>
      <c r="F2" s="140"/>
      <c r="G2" s="140"/>
      <c r="H2" s="140"/>
      <c r="W2" s="10"/>
      <c r="X2" s="143"/>
    </row>
    <row r="3" spans="1:24" s="139" customFormat="1" ht="15" customHeight="1" x14ac:dyDescent="0.3">
      <c r="A3" s="144"/>
      <c r="B3" s="144"/>
      <c r="E3" s="140"/>
      <c r="F3" s="140"/>
      <c r="G3" s="140"/>
      <c r="H3" s="140"/>
      <c r="W3" s="17"/>
      <c r="X3" s="141"/>
    </row>
    <row r="4" spans="1:24" ht="17.399999999999999" x14ac:dyDescent="0.3">
      <c r="C4" s="146" t="s">
        <v>108</v>
      </c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W4" s="149"/>
    </row>
    <row r="5" spans="1:24" ht="6" customHeight="1" x14ac:dyDescent="0.3">
      <c r="C5" s="146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W5" s="149"/>
    </row>
    <row r="6" spans="1:24" s="152" customFormat="1" ht="10.199999999999999" thickBot="1" x14ac:dyDescent="0.25">
      <c r="A6" s="150"/>
      <c r="B6" s="150"/>
      <c r="C6" s="151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X6" s="141"/>
    </row>
    <row r="7" spans="1:24" s="159" customFormat="1" ht="21" customHeight="1" thickBot="1" x14ac:dyDescent="0.3">
      <c r="A7" s="153" t="s">
        <v>45</v>
      </c>
      <c r="B7" s="154" t="s">
        <v>5</v>
      </c>
      <c r="C7" s="155" t="s">
        <v>6</v>
      </c>
      <c r="D7" s="156" t="s">
        <v>7</v>
      </c>
      <c r="E7" s="27" t="s">
        <v>8</v>
      </c>
      <c r="F7" s="27" t="s">
        <v>9</v>
      </c>
      <c r="G7" s="27" t="s">
        <v>10</v>
      </c>
      <c r="H7" s="27" t="s">
        <v>11</v>
      </c>
      <c r="I7" s="27" t="s">
        <v>12</v>
      </c>
      <c r="J7" s="157" t="s">
        <v>109</v>
      </c>
      <c r="K7" s="157" t="s">
        <v>110</v>
      </c>
      <c r="L7" s="157" t="s">
        <v>111</v>
      </c>
      <c r="M7" s="157" t="s">
        <v>112</v>
      </c>
      <c r="N7" s="157" t="s">
        <v>113</v>
      </c>
      <c r="O7" s="157" t="s">
        <v>114</v>
      </c>
      <c r="P7" s="157" t="s">
        <v>115</v>
      </c>
      <c r="Q7" s="157" t="s">
        <v>116</v>
      </c>
      <c r="R7" s="157"/>
      <c r="S7" s="157"/>
      <c r="T7" s="157"/>
      <c r="U7" s="27" t="s">
        <v>13</v>
      </c>
      <c r="V7" s="27" t="s">
        <v>14</v>
      </c>
      <c r="W7" s="158" t="s">
        <v>15</v>
      </c>
      <c r="X7" s="141"/>
    </row>
    <row r="8" spans="1:24" ht="18" customHeight="1" x14ac:dyDescent="0.25">
      <c r="A8" s="160">
        <v>1</v>
      </c>
      <c r="B8" s="161">
        <v>70</v>
      </c>
      <c r="C8" s="162" t="s">
        <v>122</v>
      </c>
      <c r="D8" s="163" t="s">
        <v>16</v>
      </c>
      <c r="E8" s="164" t="s">
        <v>123</v>
      </c>
      <c r="F8" s="165" t="s">
        <v>19</v>
      </c>
      <c r="G8" s="166" t="s">
        <v>20</v>
      </c>
      <c r="H8" s="165"/>
      <c r="I8" s="167">
        <f>IF(ISBLANK(U8),"",TRUNC(3.042*(U8+39.39)^2)-5000)</f>
        <v>940</v>
      </c>
      <c r="J8" s="168"/>
      <c r="K8" s="168"/>
      <c r="L8" s="168"/>
      <c r="M8" s="168" t="s">
        <v>124</v>
      </c>
      <c r="N8" s="168" t="s">
        <v>120</v>
      </c>
      <c r="O8" s="168" t="s">
        <v>120</v>
      </c>
      <c r="P8" s="168" t="s">
        <v>124</v>
      </c>
      <c r="Q8" s="168" t="s">
        <v>121</v>
      </c>
      <c r="R8" s="168"/>
      <c r="S8" s="169"/>
      <c r="T8" s="169"/>
      <c r="U8" s="170">
        <v>4.8</v>
      </c>
      <c r="V8" s="171" t="str">
        <f>IF(ISBLANK(U8),"",IF(U8&lt;3.05,"",IF(U8&gt;=5.55,"TSM",IF(U8&gt;=5.1,"SM",IF(U8&gt;=4.6,"KSM",IF(U8&gt;=4.1,"I A",IF(U8&gt;=3.5,"II A",IF(U8&gt;=3.05,"III A"))))))))</f>
        <v>KSM</v>
      </c>
      <c r="W8" s="166" t="s">
        <v>83</v>
      </c>
      <c r="X8" s="143"/>
    </row>
    <row r="9" spans="1:24" ht="18" customHeight="1" x14ac:dyDescent="0.25">
      <c r="A9" s="160">
        <v>2</v>
      </c>
      <c r="B9" s="161">
        <v>71</v>
      </c>
      <c r="C9" s="162" t="s">
        <v>125</v>
      </c>
      <c r="D9" s="163" t="s">
        <v>126</v>
      </c>
      <c r="E9" s="164" t="s">
        <v>127</v>
      </c>
      <c r="F9" s="165" t="s">
        <v>19</v>
      </c>
      <c r="G9" s="166" t="s">
        <v>20</v>
      </c>
      <c r="H9" s="165" t="s">
        <v>25</v>
      </c>
      <c r="I9" s="167">
        <f>IF(ISBLANK(U9),"",TRUNC(3.042*(U9+39.39)^2)-5000)</f>
        <v>913</v>
      </c>
      <c r="J9" s="168"/>
      <c r="K9" s="168"/>
      <c r="L9" s="168"/>
      <c r="M9" s="168" t="s">
        <v>120</v>
      </c>
      <c r="N9" s="168" t="s">
        <v>128</v>
      </c>
      <c r="O9" s="168" t="s">
        <v>120</v>
      </c>
      <c r="P9" s="168" t="s">
        <v>121</v>
      </c>
      <c r="Q9" s="168"/>
      <c r="R9" s="168"/>
      <c r="S9" s="169"/>
      <c r="T9" s="169"/>
      <c r="U9" s="170">
        <v>4.7</v>
      </c>
      <c r="V9" s="171" t="str">
        <f>IF(ISBLANK(U9),"",IF(U9&lt;3.05,"",IF(U9&gt;=5.55,"TSM",IF(U9&gt;=5.1,"SM",IF(U9&gt;=4.6,"KSM",IF(U9&gt;=4.1,"I A",IF(U9&gt;=3.5,"II A",IF(U9&gt;=3.05,"III A"))))))))</f>
        <v>KSM</v>
      </c>
      <c r="W9" s="166" t="s">
        <v>83</v>
      </c>
      <c r="X9" s="143"/>
    </row>
    <row r="10" spans="1:24" ht="18" customHeight="1" x14ac:dyDescent="0.25">
      <c r="A10" s="160">
        <v>3</v>
      </c>
      <c r="B10" s="161">
        <v>67</v>
      </c>
      <c r="C10" s="162" t="s">
        <v>129</v>
      </c>
      <c r="D10" s="163" t="s">
        <v>130</v>
      </c>
      <c r="E10" s="164" t="s">
        <v>131</v>
      </c>
      <c r="F10" s="165" t="s">
        <v>132</v>
      </c>
      <c r="G10" s="166" t="s">
        <v>133</v>
      </c>
      <c r="H10" s="165"/>
      <c r="I10" s="167">
        <f>IF(ISBLANK(U10),"",TRUNC(3.042*(U10+39.39)^2)-5000)</f>
        <v>913</v>
      </c>
      <c r="J10" s="168" t="s">
        <v>120</v>
      </c>
      <c r="K10" s="168" t="s">
        <v>120</v>
      </c>
      <c r="L10" s="168" t="s">
        <v>120</v>
      </c>
      <c r="M10" s="168" t="s">
        <v>120</v>
      </c>
      <c r="N10" s="168" t="s">
        <v>124</v>
      </c>
      <c r="O10" s="168" t="s">
        <v>128</v>
      </c>
      <c r="P10" s="168" t="s">
        <v>121</v>
      </c>
      <c r="Q10" s="168"/>
      <c r="R10" s="168"/>
      <c r="S10" s="169"/>
      <c r="T10" s="169"/>
      <c r="U10" s="170">
        <v>4.7</v>
      </c>
      <c r="V10" s="171" t="str">
        <f>IF(ISBLANK(U10),"",IF(U10&lt;3.05,"",IF(U10&gt;=5.55,"TSM",IF(U10&gt;=5.1,"SM",IF(U10&gt;=4.6,"KSM",IF(U10&gt;=4.1,"I A",IF(U10&gt;=3.5,"II A",IF(U10&gt;=3.05,"III A"))))))))</f>
        <v>KSM</v>
      </c>
      <c r="W10" s="166" t="s">
        <v>134</v>
      </c>
      <c r="X10" s="143"/>
    </row>
    <row r="11" spans="1:24" ht="18" customHeight="1" x14ac:dyDescent="0.25">
      <c r="A11" s="160">
        <v>4</v>
      </c>
      <c r="B11" s="161">
        <v>66</v>
      </c>
      <c r="C11" s="162" t="s">
        <v>135</v>
      </c>
      <c r="D11" s="163" t="s">
        <v>136</v>
      </c>
      <c r="E11" s="164" t="s">
        <v>137</v>
      </c>
      <c r="F11" s="165" t="s">
        <v>35</v>
      </c>
      <c r="G11" s="166" t="s">
        <v>88</v>
      </c>
      <c r="H11" s="165" t="s">
        <v>25</v>
      </c>
      <c r="I11" s="167">
        <f>IF(ISBLANK(U11),"",TRUNC(3.042*(U11+39.39)^2)-5000)</f>
        <v>886</v>
      </c>
      <c r="J11" s="168"/>
      <c r="K11" s="168"/>
      <c r="L11" s="168" t="s">
        <v>120</v>
      </c>
      <c r="M11" s="168" t="s">
        <v>120</v>
      </c>
      <c r="N11" s="168" t="s">
        <v>128</v>
      </c>
      <c r="O11" s="168" t="s">
        <v>121</v>
      </c>
      <c r="P11" s="168"/>
      <c r="Q11" s="168"/>
      <c r="R11" s="168"/>
      <c r="S11" s="169"/>
      <c r="T11" s="169"/>
      <c r="U11" s="170">
        <v>4.5999999999999996</v>
      </c>
      <c r="V11" s="171" t="str">
        <f>IF(ISBLANK(U11),"",IF(U11&lt;3.05,"",IF(U11&gt;=5.55,"TSM",IF(U11&gt;=5.1,"SM",IF(U11&gt;=4.6,"KSM",IF(U11&gt;=4.1,"I A",IF(U11&gt;=3.5,"II A",IF(U11&gt;=3.05,"III A"))))))))</f>
        <v>KSM</v>
      </c>
      <c r="W11" s="166" t="s">
        <v>134</v>
      </c>
      <c r="X11" s="143"/>
    </row>
    <row r="12" spans="1:24" ht="18" customHeight="1" x14ac:dyDescent="0.25">
      <c r="A12" s="160">
        <v>5</v>
      </c>
      <c r="B12" s="161">
        <v>72</v>
      </c>
      <c r="C12" s="162" t="s">
        <v>117</v>
      </c>
      <c r="D12" s="163" t="s">
        <v>118</v>
      </c>
      <c r="E12" s="164" t="s">
        <v>119</v>
      </c>
      <c r="F12" s="165" t="s">
        <v>19</v>
      </c>
      <c r="G12" s="166" t="s">
        <v>20</v>
      </c>
      <c r="H12" s="165"/>
      <c r="I12" s="167">
        <f>IF(ISBLANK(U12),"",TRUNC(3.042*(U12+39.39)^2)-5000)</f>
        <v>674</v>
      </c>
      <c r="J12" s="168" t="s">
        <v>120</v>
      </c>
      <c r="K12" s="168" t="s">
        <v>121</v>
      </c>
      <c r="L12" s="168"/>
      <c r="M12" s="168"/>
      <c r="N12" s="168"/>
      <c r="O12" s="168"/>
      <c r="P12" s="168"/>
      <c r="Q12" s="168"/>
      <c r="R12" s="168"/>
      <c r="S12" s="169"/>
      <c r="T12" s="169"/>
      <c r="U12" s="170">
        <v>3.8</v>
      </c>
      <c r="V12" s="171" t="str">
        <f>IF(ISBLANK(U12),"",IF(U12&lt;3.05,"",IF(U12&gt;=5.55,"TSM",IF(U12&gt;=5.1,"SM",IF(U12&gt;=4.6,"KSM",IF(U12&gt;=4.1,"I A",IF(U12&gt;=3.5,"II A",IF(U12&gt;=3.05,"III A"))))))))</f>
        <v>II A</v>
      </c>
      <c r="W12" s="166" t="s">
        <v>83</v>
      </c>
      <c r="X12" s="143"/>
    </row>
  </sheetData>
  <sortState ref="A8:WWF12">
    <sortCondition descending="1" ref="U8:U12"/>
  </sortState>
  <printOptions horizontalCentered="1"/>
  <pageMargins left="0.15" right="0.15" top="0.78740157480314998" bottom="0.59055118110236204" header="0.511811023622047" footer="0.39370078740157499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1"/>
  <sheetViews>
    <sheetView showZeros="0" workbookViewId="0">
      <selection activeCell="K23" sqref="K23"/>
    </sheetView>
  </sheetViews>
  <sheetFormatPr defaultColWidth="9.109375" defaultRowHeight="13.2" x14ac:dyDescent="0.25"/>
  <cols>
    <col min="1" max="1" width="4.109375" style="258" customWidth="1"/>
    <col min="2" max="2" width="3.88671875" style="250" customWidth="1"/>
    <col min="3" max="3" width="9.109375" style="250" customWidth="1"/>
    <col min="4" max="4" width="12.109375" style="250" customWidth="1"/>
    <col min="5" max="5" width="9" style="250" customWidth="1"/>
    <col min="6" max="6" width="11" style="250" customWidth="1"/>
    <col min="7" max="7" width="6.6640625" style="250" customWidth="1"/>
    <col min="8" max="8" width="7.6640625" style="250" customWidth="1"/>
    <col min="9" max="9" width="6.5546875" style="308" customWidth="1"/>
    <col min="10" max="12" width="5.6640625" style="261" customWidth="1"/>
    <col min="13" max="13" width="3.109375" style="261" bestFit="1" customWidth="1"/>
    <col min="14" max="16" width="5.6640625" style="261" customWidth="1"/>
    <col min="17" max="17" width="6.5546875" style="261" customWidth="1"/>
    <col min="18" max="18" width="5.5546875" style="308" customWidth="1"/>
    <col min="19" max="19" width="14.88671875" style="250" customWidth="1"/>
    <col min="20" max="16384" width="9.109375" style="250"/>
  </cols>
  <sheetData>
    <row r="1" spans="1:32" ht="21" x14ac:dyDescent="0.4">
      <c r="A1" s="247" t="s">
        <v>0</v>
      </c>
      <c r="B1" s="248"/>
      <c r="C1" s="249"/>
      <c r="E1" s="249"/>
      <c r="F1" s="249"/>
      <c r="G1" s="249"/>
      <c r="H1" s="249"/>
      <c r="I1" s="250"/>
      <c r="J1" s="250"/>
      <c r="K1" s="251"/>
      <c r="L1" s="250"/>
      <c r="M1" s="250"/>
      <c r="N1" s="250"/>
      <c r="O1" s="250"/>
      <c r="P1" s="250"/>
      <c r="Q1" s="250"/>
      <c r="R1" s="250"/>
      <c r="S1" s="252"/>
    </row>
    <row r="2" spans="1:32" ht="17.399999999999999" x14ac:dyDescent="0.3">
      <c r="A2" s="255" t="s">
        <v>1</v>
      </c>
      <c r="B2" s="256"/>
      <c r="C2" s="249"/>
      <c r="E2" s="249"/>
      <c r="F2" s="249"/>
      <c r="G2" s="249"/>
      <c r="H2" s="249"/>
      <c r="I2" s="250"/>
      <c r="J2" s="250"/>
      <c r="K2" s="251"/>
      <c r="L2" s="250"/>
      <c r="M2" s="250"/>
      <c r="N2" s="250"/>
      <c r="O2" s="250"/>
      <c r="P2" s="250"/>
      <c r="Q2" s="250"/>
      <c r="R2" s="250"/>
      <c r="S2" s="257"/>
    </row>
    <row r="3" spans="1:32" ht="6.75" customHeight="1" x14ac:dyDescent="0.3">
      <c r="C3" s="259"/>
      <c r="E3" s="249"/>
      <c r="F3" s="249"/>
      <c r="G3" s="249"/>
      <c r="H3" s="249"/>
      <c r="I3" s="250"/>
      <c r="J3" s="250"/>
      <c r="K3" s="250"/>
      <c r="L3" s="250"/>
      <c r="M3" s="250"/>
      <c r="N3" s="250"/>
      <c r="O3" s="250"/>
      <c r="P3" s="250"/>
      <c r="Q3" s="250"/>
      <c r="R3" s="250"/>
    </row>
    <row r="5" spans="1:32" s="260" customFormat="1" ht="18.75" customHeight="1" x14ac:dyDescent="0.3">
      <c r="B5" s="261"/>
      <c r="C5" s="262" t="s">
        <v>371</v>
      </c>
      <c r="D5" s="262"/>
      <c r="I5" s="261"/>
      <c r="J5" s="263"/>
      <c r="K5" s="261"/>
      <c r="L5" s="261"/>
      <c r="M5" s="261"/>
      <c r="N5" s="261"/>
      <c r="O5" s="261"/>
      <c r="P5" s="261"/>
      <c r="Q5" s="261"/>
      <c r="R5" s="261"/>
      <c r="S5" s="264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</row>
    <row r="6" spans="1:32" s="260" customFormat="1" ht="6" customHeight="1" thickBot="1" x14ac:dyDescent="0.35">
      <c r="B6" s="261"/>
      <c r="C6" s="262"/>
      <c r="D6" s="262"/>
      <c r="I6" s="261"/>
      <c r="J6" s="263"/>
      <c r="K6" s="261"/>
      <c r="L6" s="261"/>
      <c r="M6" s="261"/>
      <c r="N6" s="261"/>
      <c r="O6" s="261"/>
      <c r="P6" s="261"/>
      <c r="Q6" s="261"/>
      <c r="R6" s="261"/>
      <c r="S6" s="264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</row>
    <row r="7" spans="1:32" s="258" customFormat="1" ht="13.8" thickBot="1" x14ac:dyDescent="0.3">
      <c r="E7" s="260"/>
      <c r="I7" s="267"/>
      <c r="J7" s="374" t="s">
        <v>3</v>
      </c>
      <c r="K7" s="375"/>
      <c r="L7" s="375"/>
      <c r="M7" s="375"/>
      <c r="N7" s="375"/>
      <c r="O7" s="375"/>
      <c r="P7" s="376"/>
      <c r="Q7" s="267"/>
      <c r="R7" s="267"/>
    </row>
    <row r="8" spans="1:32" s="313" customFormat="1" ht="22.5" customHeight="1" thickBot="1" x14ac:dyDescent="0.25">
      <c r="A8" s="243" t="s">
        <v>208</v>
      </c>
      <c r="B8" s="244" t="s">
        <v>5</v>
      </c>
      <c r="C8" s="242" t="s">
        <v>6</v>
      </c>
      <c r="D8" s="245" t="s">
        <v>7</v>
      </c>
      <c r="E8" s="274" t="s">
        <v>8</v>
      </c>
      <c r="F8" s="275" t="s">
        <v>9</v>
      </c>
      <c r="G8" s="183" t="s">
        <v>10</v>
      </c>
      <c r="H8" s="275" t="s">
        <v>11</v>
      </c>
      <c r="I8" s="275" t="s">
        <v>12</v>
      </c>
      <c r="J8" s="241">
        <v>1</v>
      </c>
      <c r="K8" s="279">
        <v>2</v>
      </c>
      <c r="L8" s="279">
        <v>3</v>
      </c>
      <c r="M8" s="279" t="s">
        <v>4</v>
      </c>
      <c r="N8" s="279">
        <v>4</v>
      </c>
      <c r="O8" s="279">
        <v>5</v>
      </c>
      <c r="P8" s="312">
        <v>6</v>
      </c>
      <c r="Q8" s="281" t="s">
        <v>13</v>
      </c>
      <c r="R8" s="275" t="s">
        <v>14</v>
      </c>
      <c r="S8" s="275" t="s">
        <v>15</v>
      </c>
    </row>
    <row r="9" spans="1:32" s="325" customFormat="1" ht="22.5" customHeight="1" x14ac:dyDescent="0.25">
      <c r="A9" s="198">
        <v>1</v>
      </c>
      <c r="B9" s="314">
        <v>78</v>
      </c>
      <c r="C9" s="315" t="s">
        <v>372</v>
      </c>
      <c r="D9" s="316" t="s">
        <v>373</v>
      </c>
      <c r="E9" s="317" t="s">
        <v>374</v>
      </c>
      <c r="F9" s="318" t="s">
        <v>375</v>
      </c>
      <c r="G9" s="318" t="s">
        <v>376</v>
      </c>
      <c r="H9" s="318" t="s">
        <v>377</v>
      </c>
      <c r="I9" s="319">
        <f>IF(ISBLANK(Q9),"",TRUNC(0.0040277*(Q9+2227.3)^2)-20000)</f>
        <v>1049</v>
      </c>
      <c r="J9" s="320">
        <v>57.69</v>
      </c>
      <c r="K9" s="320" t="s">
        <v>42</v>
      </c>
      <c r="L9" s="320" t="s">
        <v>42</v>
      </c>
      <c r="M9" s="321"/>
      <c r="N9" s="320">
        <v>56.51</v>
      </c>
      <c r="O9" s="320">
        <v>54.65</v>
      </c>
      <c r="P9" s="320">
        <v>58.79</v>
      </c>
      <c r="Q9" s="322">
        <f>MAX(J9:L9,N9:P9)</f>
        <v>58.79</v>
      </c>
      <c r="R9" s="323" t="str">
        <f>IF(ISBLANK(Q9),"",IF(Q9&lt;29,"",IF(Q9&gt;=58.5,"TSM",IF(Q9&gt;=54,"SM",IF(Q9&gt;=48,"KSM",IF(Q9&gt;=42,"I A",IF(Q9&gt;=35,"II A",IF(Q9&gt;=29,"III A"))))))))</f>
        <v>TSM</v>
      </c>
      <c r="S9" s="318" t="s">
        <v>378</v>
      </c>
      <c r="T9" s="324"/>
    </row>
    <row r="10" spans="1:32" s="325" customFormat="1" ht="22.5" customHeight="1" x14ac:dyDescent="0.25">
      <c r="A10" s="198">
        <v>2</v>
      </c>
      <c r="B10" s="314">
        <v>10</v>
      </c>
      <c r="C10" s="315" t="s">
        <v>379</v>
      </c>
      <c r="D10" s="316" t="s">
        <v>380</v>
      </c>
      <c r="E10" s="317" t="s">
        <v>381</v>
      </c>
      <c r="F10" s="318" t="s">
        <v>382</v>
      </c>
      <c r="G10" s="318" t="s">
        <v>20</v>
      </c>
      <c r="H10" s="318" t="s">
        <v>25</v>
      </c>
      <c r="I10" s="319">
        <f>IF(ISBLANK(Q10),"",TRUNC(0.0040277*(Q10+2227.3)^2)-20000)</f>
        <v>814</v>
      </c>
      <c r="J10" s="320">
        <v>40.700000000000003</v>
      </c>
      <c r="K10" s="320" t="s">
        <v>42</v>
      </c>
      <c r="L10" s="320">
        <v>42.68</v>
      </c>
      <c r="M10" s="321"/>
      <c r="N10" s="320">
        <v>43.37</v>
      </c>
      <c r="O10" s="320">
        <v>46.01</v>
      </c>
      <c r="P10" s="320">
        <v>44.01</v>
      </c>
      <c r="Q10" s="322">
        <f>MAX(J10:L10,N10:P10)</f>
        <v>46.01</v>
      </c>
      <c r="R10" s="323" t="str">
        <f>IF(ISBLANK(Q10),"",IF(Q10&lt;29,"",IF(Q10&gt;=58.5,"TSM",IF(Q10&gt;=54,"SM",IF(Q10&gt;=48,"KSM",IF(Q10&gt;=42,"I A",IF(Q10&gt;=35,"II A",IF(Q10&gt;=29,"III A"))))))))</f>
        <v>I A</v>
      </c>
      <c r="S10" s="318" t="s">
        <v>383</v>
      </c>
      <c r="T10" s="324"/>
    </row>
    <row r="11" spans="1:32" s="325" customFormat="1" ht="22.5" customHeight="1" x14ac:dyDescent="0.25">
      <c r="A11" s="198">
        <v>3</v>
      </c>
      <c r="B11" s="314">
        <v>79</v>
      </c>
      <c r="C11" s="315" t="s">
        <v>217</v>
      </c>
      <c r="D11" s="316" t="s">
        <v>373</v>
      </c>
      <c r="E11" s="317" t="s">
        <v>384</v>
      </c>
      <c r="F11" s="318" t="s">
        <v>375</v>
      </c>
      <c r="G11" s="318" t="s">
        <v>376</v>
      </c>
      <c r="H11" s="318" t="s">
        <v>377</v>
      </c>
      <c r="I11" s="319">
        <f>IF(ISBLANK(Q11),"",TRUNC(0.0040277*(Q11+2227.3)^2)-20000)</f>
        <v>790</v>
      </c>
      <c r="J11" s="320" t="s">
        <v>42</v>
      </c>
      <c r="K11" s="320">
        <v>44.67</v>
      </c>
      <c r="L11" s="320" t="s">
        <v>42</v>
      </c>
      <c r="M11" s="321"/>
      <c r="N11" s="320" t="s">
        <v>42</v>
      </c>
      <c r="O11" s="320">
        <v>43.92</v>
      </c>
      <c r="P11" s="320" t="s">
        <v>42</v>
      </c>
      <c r="Q11" s="322">
        <f>MAX(J11:L11,N11:P11)</f>
        <v>44.67</v>
      </c>
      <c r="R11" s="323" t="str">
        <f>IF(ISBLANK(Q11),"",IF(Q11&lt;29,"",IF(Q11&gt;=58.5,"TSM",IF(Q11&gt;=54,"SM",IF(Q11&gt;=48,"KSM",IF(Q11&gt;=42,"I A",IF(Q11&gt;=35,"II A",IF(Q11&gt;=29,"III A"))))))))</f>
        <v>I A</v>
      </c>
      <c r="S11" s="318" t="s">
        <v>378</v>
      </c>
      <c r="T11" s="324"/>
    </row>
  </sheetData>
  <mergeCells count="1">
    <mergeCell ref="J7:P7"/>
  </mergeCells>
  <printOptions horizontalCentered="1"/>
  <pageMargins left="0.39370078740157483" right="0.39370078740157483" top="0.55118110236220474" bottom="3.937007874015748E-2" header="0.23622047244094491" footer="0.31496062992125984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11"/>
  <sheetViews>
    <sheetView showZeros="0" workbookViewId="0">
      <selection activeCell="L23" sqref="L23"/>
    </sheetView>
  </sheetViews>
  <sheetFormatPr defaultColWidth="9.109375" defaultRowHeight="13.2" x14ac:dyDescent="0.25"/>
  <cols>
    <col min="1" max="1" width="3.6640625" style="258" customWidth="1"/>
    <col min="2" max="2" width="3.88671875" style="250" customWidth="1"/>
    <col min="3" max="3" width="9.109375" style="250" customWidth="1"/>
    <col min="4" max="4" width="12.109375" style="250" customWidth="1"/>
    <col min="5" max="5" width="9" style="250" customWidth="1"/>
    <col min="6" max="6" width="11.88671875" style="250" customWidth="1"/>
    <col min="7" max="7" width="7.88671875" style="250" customWidth="1"/>
    <col min="8" max="8" width="11" style="250" customWidth="1"/>
    <col min="9" max="9" width="5.109375" style="308" customWidth="1"/>
    <col min="10" max="12" width="5.6640625" style="261" customWidth="1"/>
    <col min="13" max="13" width="3.109375" style="261" bestFit="1" customWidth="1"/>
    <col min="14" max="16" width="5.6640625" style="261" customWidth="1"/>
    <col min="17" max="17" width="6.33203125" style="261" customWidth="1"/>
    <col min="18" max="18" width="5.109375" style="308" customWidth="1"/>
    <col min="19" max="19" width="16.109375" style="250" customWidth="1"/>
    <col min="20" max="16384" width="9.109375" style="250"/>
  </cols>
  <sheetData>
    <row r="1" spans="1:32" ht="21" x14ac:dyDescent="0.4">
      <c r="A1" s="247" t="s">
        <v>0</v>
      </c>
      <c r="B1" s="248"/>
      <c r="C1" s="249"/>
      <c r="E1" s="249"/>
      <c r="F1" s="249"/>
      <c r="G1" s="249"/>
      <c r="H1" s="249"/>
      <c r="I1" s="250"/>
      <c r="J1" s="250"/>
      <c r="K1" s="251"/>
      <c r="L1" s="250"/>
      <c r="M1" s="250"/>
      <c r="N1" s="250"/>
      <c r="O1" s="250"/>
      <c r="P1" s="250"/>
      <c r="Q1" s="250"/>
      <c r="R1" s="250"/>
      <c r="S1" s="252"/>
    </row>
    <row r="2" spans="1:32" ht="17.399999999999999" x14ac:dyDescent="0.3">
      <c r="A2" s="255" t="s">
        <v>1</v>
      </c>
      <c r="B2" s="256"/>
      <c r="C2" s="249"/>
      <c r="E2" s="249"/>
      <c r="F2" s="249"/>
      <c r="G2" s="249"/>
      <c r="H2" s="249"/>
      <c r="I2" s="250"/>
      <c r="J2" s="250"/>
      <c r="K2" s="251"/>
      <c r="L2" s="250"/>
      <c r="M2" s="250"/>
      <c r="N2" s="250"/>
      <c r="O2" s="250"/>
      <c r="P2" s="250"/>
      <c r="Q2" s="250"/>
      <c r="R2" s="250"/>
      <c r="S2" s="257"/>
    </row>
    <row r="3" spans="1:32" ht="6.75" customHeight="1" x14ac:dyDescent="0.3">
      <c r="C3" s="259"/>
      <c r="E3" s="249"/>
      <c r="F3" s="249"/>
      <c r="G3" s="249"/>
      <c r="H3" s="249"/>
      <c r="I3" s="250"/>
      <c r="J3" s="250"/>
      <c r="K3" s="250"/>
      <c r="L3" s="250"/>
      <c r="M3" s="250"/>
      <c r="N3" s="250"/>
      <c r="O3" s="250"/>
      <c r="P3" s="250"/>
      <c r="Q3" s="250"/>
      <c r="R3" s="250"/>
    </row>
    <row r="4" spans="1:32" s="260" customFormat="1" ht="18.75" customHeight="1" x14ac:dyDescent="0.3">
      <c r="B4" s="261"/>
      <c r="C4" s="262" t="s">
        <v>385</v>
      </c>
      <c r="D4" s="262"/>
      <c r="I4" s="261"/>
      <c r="J4" s="263"/>
      <c r="K4" s="261"/>
      <c r="L4" s="261"/>
      <c r="M4" s="261"/>
      <c r="N4" s="261"/>
      <c r="O4" s="261"/>
      <c r="P4" s="261"/>
      <c r="Q4" s="261"/>
      <c r="R4" s="261"/>
      <c r="S4" s="264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</row>
    <row r="5" spans="1:32" s="260" customFormat="1" ht="6" customHeight="1" thickBot="1" x14ac:dyDescent="0.35">
      <c r="B5" s="261"/>
      <c r="C5" s="262"/>
      <c r="D5" s="262"/>
      <c r="I5" s="261"/>
      <c r="J5" s="263"/>
      <c r="K5" s="261"/>
      <c r="L5" s="261"/>
      <c r="M5" s="261"/>
      <c r="N5" s="261"/>
      <c r="O5" s="261"/>
      <c r="P5" s="261"/>
      <c r="Q5" s="261"/>
      <c r="R5" s="261"/>
      <c r="S5" s="264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</row>
    <row r="6" spans="1:32" s="258" customFormat="1" ht="13.8" thickBot="1" x14ac:dyDescent="0.3">
      <c r="E6" s="260"/>
      <c r="I6" s="267"/>
      <c r="J6" s="374" t="s">
        <v>3</v>
      </c>
      <c r="K6" s="375"/>
      <c r="L6" s="375"/>
      <c r="M6" s="375"/>
      <c r="N6" s="375"/>
      <c r="O6" s="375"/>
      <c r="P6" s="376"/>
      <c r="Q6" s="267"/>
      <c r="R6" s="267"/>
    </row>
    <row r="7" spans="1:32" s="313" customFormat="1" ht="22.5" customHeight="1" thickBot="1" x14ac:dyDescent="0.25">
      <c r="A7" s="243" t="s">
        <v>45</v>
      </c>
      <c r="B7" s="244" t="s">
        <v>5</v>
      </c>
      <c r="C7" s="242" t="s">
        <v>6</v>
      </c>
      <c r="D7" s="245" t="s">
        <v>7</v>
      </c>
      <c r="E7" s="274" t="s">
        <v>8</v>
      </c>
      <c r="F7" s="275" t="s">
        <v>9</v>
      </c>
      <c r="G7" s="183" t="s">
        <v>10</v>
      </c>
      <c r="H7" s="275" t="s">
        <v>11</v>
      </c>
      <c r="I7" s="275" t="s">
        <v>12</v>
      </c>
      <c r="J7" s="241">
        <v>1</v>
      </c>
      <c r="K7" s="279">
        <v>2</v>
      </c>
      <c r="L7" s="279">
        <v>3</v>
      </c>
      <c r="M7" s="279" t="s">
        <v>4</v>
      </c>
      <c r="N7" s="279">
        <v>4</v>
      </c>
      <c r="O7" s="279">
        <v>5</v>
      </c>
      <c r="P7" s="312">
        <v>6</v>
      </c>
      <c r="Q7" s="281" t="s">
        <v>13</v>
      </c>
      <c r="R7" s="275" t="s">
        <v>14</v>
      </c>
      <c r="S7" s="275" t="s">
        <v>15</v>
      </c>
    </row>
    <row r="8" spans="1:32" s="325" customFormat="1" ht="20.100000000000001" customHeight="1" x14ac:dyDescent="0.25">
      <c r="A8" s="198">
        <v>1</v>
      </c>
      <c r="B8" s="199">
        <v>23</v>
      </c>
      <c r="C8" s="326" t="s">
        <v>386</v>
      </c>
      <c r="D8" s="327" t="s">
        <v>387</v>
      </c>
      <c r="E8" s="328" t="s">
        <v>388</v>
      </c>
      <c r="F8" s="329" t="s">
        <v>19</v>
      </c>
      <c r="G8" s="329" t="s">
        <v>20</v>
      </c>
      <c r="H8" s="330" t="s">
        <v>389</v>
      </c>
      <c r="I8" s="331">
        <f>IF(ISBLANK(Q8),"",TRUNC(0.004007*(Q8+2232.6)^2)-20000)</f>
        <v>1201</v>
      </c>
      <c r="J8" s="332">
        <v>66.61</v>
      </c>
      <c r="K8" s="332">
        <v>67.63</v>
      </c>
      <c r="L8" s="332">
        <v>66.900000000000006</v>
      </c>
      <c r="M8" s="333"/>
      <c r="N8" s="332" t="s">
        <v>390</v>
      </c>
      <c r="O8" s="332" t="s">
        <v>391</v>
      </c>
      <c r="P8" s="332" t="s">
        <v>391</v>
      </c>
      <c r="Q8" s="334">
        <f>MAX(J8:L8,N8:P8)</f>
        <v>67.63</v>
      </c>
      <c r="R8" s="335" t="str">
        <f>IF(ISBLANK(Q8),"",IF(Q8&lt;30,"",IF(Q8&gt;=62.5,"TSM",IF(Q8&gt;=56,"SM",IF(Q8&gt;=51,"KSM",IF(Q8&gt;=45,"I A",IF(Q8&gt;=37,"II A",IF(Q8&gt;=30,"III A"))))))))</f>
        <v>TSM</v>
      </c>
      <c r="S8" s="329" t="s">
        <v>392</v>
      </c>
      <c r="V8" s="324"/>
    </row>
    <row r="9" spans="1:32" s="325" customFormat="1" ht="20.100000000000001" customHeight="1" x14ac:dyDescent="0.25">
      <c r="A9" s="198">
        <v>2</v>
      </c>
      <c r="B9" s="199">
        <v>22</v>
      </c>
      <c r="C9" s="326" t="s">
        <v>393</v>
      </c>
      <c r="D9" s="327" t="s">
        <v>387</v>
      </c>
      <c r="E9" s="328" t="s">
        <v>394</v>
      </c>
      <c r="F9" s="329" t="s">
        <v>19</v>
      </c>
      <c r="G9" s="329" t="s">
        <v>20</v>
      </c>
      <c r="H9" s="330" t="s">
        <v>389</v>
      </c>
      <c r="I9" s="331">
        <f>IF(ISBLANK(Q9),"",TRUNC(0.004007*(Q9+2232.6)^2)-20000)</f>
        <v>1056</v>
      </c>
      <c r="J9" s="332">
        <v>55.35</v>
      </c>
      <c r="K9" s="332" t="s">
        <v>42</v>
      </c>
      <c r="L9" s="332">
        <v>56.11</v>
      </c>
      <c r="M9" s="333"/>
      <c r="N9" s="332">
        <v>55.09</v>
      </c>
      <c r="O9" s="332">
        <v>54.06</v>
      </c>
      <c r="P9" s="332">
        <v>59.78</v>
      </c>
      <c r="Q9" s="334">
        <f>MAX(J9:L9,N9:P9)</f>
        <v>59.78</v>
      </c>
      <c r="R9" s="335" t="str">
        <f>IF(ISBLANK(Q9),"",IF(Q9&lt;30,"",IF(Q9&gt;=62.5,"TSM",IF(Q9&gt;=56,"SM",IF(Q9&gt;=51,"KSM",IF(Q9&gt;=45,"I A",IF(Q9&gt;=37,"II A",IF(Q9&gt;=30,"III A"))))))))</f>
        <v>SM</v>
      </c>
      <c r="S9" s="329" t="s">
        <v>392</v>
      </c>
      <c r="V9" s="324"/>
    </row>
    <row r="10" spans="1:32" s="325" customFormat="1" ht="20.100000000000001" customHeight="1" x14ac:dyDescent="0.25">
      <c r="A10" s="198">
        <v>3</v>
      </c>
      <c r="B10" s="199">
        <v>24</v>
      </c>
      <c r="C10" s="326" t="s">
        <v>395</v>
      </c>
      <c r="D10" s="327" t="s">
        <v>396</v>
      </c>
      <c r="E10" s="328" t="s">
        <v>397</v>
      </c>
      <c r="F10" s="329" t="s">
        <v>19</v>
      </c>
      <c r="G10" s="329"/>
      <c r="H10" s="330" t="s">
        <v>389</v>
      </c>
      <c r="I10" s="331">
        <f>IF(ISBLANK(Q10),"",TRUNC(0.004007*(Q10+2232.6)^2)-20000)</f>
        <v>1027</v>
      </c>
      <c r="J10" s="332">
        <v>55.48</v>
      </c>
      <c r="K10" s="332" t="s">
        <v>42</v>
      </c>
      <c r="L10" s="332">
        <v>58</v>
      </c>
      <c r="M10" s="333"/>
      <c r="N10" s="332">
        <v>58.17</v>
      </c>
      <c r="O10" s="332" t="s">
        <v>42</v>
      </c>
      <c r="P10" s="332">
        <v>57.05</v>
      </c>
      <c r="Q10" s="334">
        <f>MAX(J10:L10,N10:P10)</f>
        <v>58.17</v>
      </c>
      <c r="R10" s="335" t="str">
        <f>IF(ISBLANK(Q10),"",IF(Q10&lt;30,"",IF(Q10&gt;=62.5,"TSM",IF(Q10&gt;=56,"SM",IF(Q10&gt;=51,"KSM",IF(Q10&gt;=45,"I A",IF(Q10&gt;=37,"II A",IF(Q10&gt;=30,"III A"))))))))</f>
        <v>SM</v>
      </c>
      <c r="S10" s="329" t="s">
        <v>398</v>
      </c>
      <c r="V10" s="324"/>
    </row>
    <row r="11" spans="1:32" s="325" customFormat="1" ht="20.100000000000001" customHeight="1" x14ac:dyDescent="0.25">
      <c r="A11" s="198">
        <v>4</v>
      </c>
      <c r="B11" s="199">
        <v>20</v>
      </c>
      <c r="C11" s="326" t="s">
        <v>202</v>
      </c>
      <c r="D11" s="327" t="s">
        <v>399</v>
      </c>
      <c r="E11" s="328" t="s">
        <v>400</v>
      </c>
      <c r="F11" s="329" t="s">
        <v>401</v>
      </c>
      <c r="G11" s="329" t="s">
        <v>144</v>
      </c>
      <c r="H11" s="330"/>
      <c r="I11" s="331">
        <f>IF(ISBLANK(Q11),"",TRUNC(0.004007*(Q11+2232.6)^2)-20000)</f>
        <v>954</v>
      </c>
      <c r="J11" s="332" t="s">
        <v>42</v>
      </c>
      <c r="K11" s="332">
        <v>53.96</v>
      </c>
      <c r="L11" s="332">
        <v>54.12</v>
      </c>
      <c r="M11" s="333"/>
      <c r="N11" s="332" t="s">
        <v>42</v>
      </c>
      <c r="O11" s="332">
        <v>54.21</v>
      </c>
      <c r="P11" s="332" t="s">
        <v>42</v>
      </c>
      <c r="Q11" s="334">
        <f>MAX(J11:L11,N11:P11)</f>
        <v>54.21</v>
      </c>
      <c r="R11" s="335" t="str">
        <f>IF(ISBLANK(Q11),"",IF(Q11&lt;30,"",IF(Q11&gt;=62.5,"TSM",IF(Q11&gt;=56,"SM",IF(Q11&gt;=51,"KSM",IF(Q11&gt;=45,"I A",IF(Q11&gt;=37,"II A",IF(Q11&gt;=30,"III A"))))))))</f>
        <v>KSM</v>
      </c>
      <c r="S11" s="329" t="s">
        <v>402</v>
      </c>
      <c r="V11" s="324"/>
    </row>
  </sheetData>
  <mergeCells count="1">
    <mergeCell ref="J6:P6"/>
  </mergeCells>
  <printOptions horizontalCentered="1"/>
  <pageMargins left="0.39370078740157483" right="0.19685039370078741" top="0.55118110236220474" bottom="3.937007874015748E-2" header="0.23622047244094491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17"/>
  <sheetViews>
    <sheetView workbookViewId="0">
      <selection activeCell="F24" sqref="F24"/>
    </sheetView>
  </sheetViews>
  <sheetFormatPr defaultColWidth="9.109375" defaultRowHeight="13.2" x14ac:dyDescent="0.25"/>
  <cols>
    <col min="1" max="1" width="5.109375" style="86" customWidth="1"/>
    <col min="2" max="2" width="4.33203125" style="86" customWidth="1"/>
    <col min="3" max="3" width="10.6640625" style="82" customWidth="1"/>
    <col min="4" max="4" width="12.44140625" style="83" customWidth="1"/>
    <col min="5" max="5" width="9" style="84" customWidth="1"/>
    <col min="6" max="6" width="13.109375" style="83" customWidth="1"/>
    <col min="7" max="7" width="10.33203125" style="85" customWidth="1"/>
    <col min="8" max="8" width="8.44140625" style="83" customWidth="1"/>
    <col min="9" max="9" width="5.44140625" style="68" customWidth="1"/>
    <col min="10" max="10" width="6.44140625" style="86" customWidth="1"/>
    <col min="11" max="11" width="4" style="86" customWidth="1"/>
    <col min="12" max="12" width="4.6640625" style="86" customWidth="1"/>
    <col min="13" max="13" width="6" style="86" customWidth="1"/>
    <col min="14" max="14" width="4" style="86" customWidth="1"/>
    <col min="15" max="15" width="4.6640625" style="86" customWidth="1"/>
    <col min="16" max="16" width="4.44140625" style="68" customWidth="1"/>
    <col min="17" max="17" width="26.5546875" style="83" customWidth="1"/>
    <col min="18" max="18" width="6.88671875" style="70" hidden="1" customWidth="1"/>
    <col min="19" max="19" width="3.44140625" style="71" customWidth="1"/>
    <col min="20" max="20" width="3.88671875" style="83" customWidth="1"/>
    <col min="21" max="21" width="2.33203125" style="83" customWidth="1"/>
    <col min="22" max="22" width="3.33203125" style="83" customWidth="1"/>
    <col min="23" max="16384" width="9.109375" style="83"/>
  </cols>
  <sheetData>
    <row r="1" spans="1:21" s="252" customFormat="1" ht="18.75" customHeight="1" x14ac:dyDescent="0.4">
      <c r="A1" s="247" t="s">
        <v>0</v>
      </c>
      <c r="B1" s="64"/>
      <c r="C1" s="65"/>
      <c r="E1" s="66"/>
      <c r="G1" s="67"/>
      <c r="I1" s="68"/>
      <c r="J1" s="69"/>
      <c r="K1" s="69"/>
      <c r="L1" s="69"/>
      <c r="M1" s="69"/>
      <c r="N1" s="69"/>
      <c r="O1" s="69"/>
      <c r="P1" s="68"/>
      <c r="R1" s="70"/>
      <c r="S1" s="71"/>
    </row>
    <row r="2" spans="1:21" s="74" customFormat="1" ht="19.5" customHeight="1" x14ac:dyDescent="0.3">
      <c r="A2" s="255" t="s">
        <v>1</v>
      </c>
      <c r="B2" s="72"/>
      <c r="C2" s="73"/>
      <c r="E2" s="75"/>
      <c r="G2" s="76"/>
      <c r="I2" s="77"/>
      <c r="J2" s="78"/>
      <c r="K2" s="78"/>
      <c r="L2" s="78"/>
      <c r="M2" s="78"/>
      <c r="N2" s="78"/>
      <c r="O2" s="78"/>
      <c r="P2" s="77"/>
      <c r="Q2" s="257"/>
      <c r="R2" s="79"/>
      <c r="S2" s="80"/>
    </row>
    <row r="3" spans="1:21" ht="15" customHeight="1" x14ac:dyDescent="0.35">
      <c r="A3" s="81"/>
      <c r="B3" s="81"/>
      <c r="Q3" s="264"/>
    </row>
    <row r="4" spans="1:21" ht="15.75" customHeight="1" x14ac:dyDescent="0.3">
      <c r="C4" s="87" t="s">
        <v>46</v>
      </c>
      <c r="E4" s="88"/>
      <c r="Q4" s="89"/>
    </row>
    <row r="5" spans="1:21" ht="3.75" customHeight="1" x14ac:dyDescent="0.25"/>
    <row r="6" spans="1:21" ht="13.8" thickBot="1" x14ac:dyDescent="0.3">
      <c r="B6" s="90"/>
      <c r="C6" s="91"/>
      <c r="D6" s="92" t="s">
        <v>53</v>
      </c>
      <c r="E6" s="93"/>
      <c r="F6" s="94"/>
      <c r="G6" s="95"/>
      <c r="R6" s="70" t="s">
        <v>48</v>
      </c>
    </row>
    <row r="7" spans="1:21" s="85" customFormat="1" ht="13.8" thickBot="1" x14ac:dyDescent="0.3">
      <c r="A7" s="96" t="s">
        <v>45</v>
      </c>
      <c r="B7" s="97" t="s">
        <v>5</v>
      </c>
      <c r="C7" s="98" t="s">
        <v>6</v>
      </c>
      <c r="D7" s="99" t="s">
        <v>7</v>
      </c>
      <c r="E7" s="100" t="s">
        <v>8</v>
      </c>
      <c r="F7" s="101" t="s">
        <v>9</v>
      </c>
      <c r="G7" s="101" t="s">
        <v>10</v>
      </c>
      <c r="H7" s="101" t="s">
        <v>11</v>
      </c>
      <c r="I7" s="100" t="s">
        <v>12</v>
      </c>
      <c r="J7" s="102" t="s">
        <v>50</v>
      </c>
      <c r="K7" s="101" t="s">
        <v>51</v>
      </c>
      <c r="L7" s="101" t="s">
        <v>52</v>
      </c>
      <c r="M7" s="101" t="s">
        <v>53</v>
      </c>
      <c r="N7" s="101" t="s">
        <v>51</v>
      </c>
      <c r="O7" s="101" t="s">
        <v>52</v>
      </c>
      <c r="P7" s="103" t="s">
        <v>14</v>
      </c>
      <c r="Q7" s="104" t="s">
        <v>15</v>
      </c>
      <c r="R7" s="105"/>
      <c r="S7" s="105"/>
    </row>
    <row r="8" spans="1:21" ht="15.6" customHeight="1" x14ac:dyDescent="0.25">
      <c r="A8" s="115">
        <v>1</v>
      </c>
      <c r="B8" s="116">
        <v>91</v>
      </c>
      <c r="C8" s="117" t="s">
        <v>27</v>
      </c>
      <c r="D8" s="118" t="s">
        <v>62</v>
      </c>
      <c r="E8" s="119" t="s">
        <v>63</v>
      </c>
      <c r="F8" s="120" t="s">
        <v>64</v>
      </c>
      <c r="G8" s="121"/>
      <c r="H8" s="120"/>
      <c r="I8" s="122">
        <v>974</v>
      </c>
      <c r="J8" s="366">
        <v>10.82</v>
      </c>
      <c r="K8" s="124">
        <v>1.4</v>
      </c>
      <c r="L8" s="125">
        <v>0.16700000000000001</v>
      </c>
      <c r="M8" s="123">
        <v>10.71</v>
      </c>
      <c r="N8" s="124">
        <v>-1.3</v>
      </c>
      <c r="O8" s="125">
        <v>0.14799999999999999</v>
      </c>
      <c r="P8" s="127" t="str">
        <f t="shared" ref="P8:P15" si="0">IF(ISBLANK(J8),"",IF(J8&gt;13.14,"",IF(J8&lt;=10.28,"TSM",IF(J8&lt;=10.58,"SM",IF(J8&lt;=10.9,"KSM",IF(J8&lt;=11.35,"I A",IF(J8&lt;=12,"II A",IF(J8&lt;=13.14,"III A"))))))))</f>
        <v>KSM</v>
      </c>
      <c r="Q8" s="120" t="s">
        <v>65</v>
      </c>
      <c r="R8" s="128"/>
      <c r="S8" s="129"/>
      <c r="T8" s="68"/>
      <c r="U8" s="68"/>
    </row>
    <row r="9" spans="1:21" ht="15.6" customHeight="1" x14ac:dyDescent="0.25">
      <c r="A9" s="115">
        <v>2</v>
      </c>
      <c r="B9" s="116">
        <v>86</v>
      </c>
      <c r="C9" s="117" t="s">
        <v>91</v>
      </c>
      <c r="D9" s="118" t="s">
        <v>92</v>
      </c>
      <c r="E9" s="119" t="s">
        <v>93</v>
      </c>
      <c r="F9" s="120" t="s">
        <v>19</v>
      </c>
      <c r="G9" s="121"/>
      <c r="H9" s="120" t="s">
        <v>25</v>
      </c>
      <c r="I9" s="122">
        <v>949</v>
      </c>
      <c r="J9" s="366">
        <v>10.83</v>
      </c>
      <c r="K9" s="124">
        <v>-1.7</v>
      </c>
      <c r="L9" s="125">
        <v>0.17399999999999999</v>
      </c>
      <c r="M9" s="123">
        <v>10.79</v>
      </c>
      <c r="N9" s="124">
        <v>-1.3</v>
      </c>
      <c r="O9" s="125">
        <v>0.20300000000000001</v>
      </c>
      <c r="P9" s="127" t="str">
        <f t="shared" si="0"/>
        <v>KSM</v>
      </c>
      <c r="Q9" s="120" t="s">
        <v>78</v>
      </c>
      <c r="R9" s="128" t="s">
        <v>94</v>
      </c>
      <c r="S9" s="129"/>
      <c r="T9" s="68"/>
      <c r="U9" s="68"/>
    </row>
    <row r="10" spans="1:21" ht="15.6" customHeight="1" x14ac:dyDescent="0.25">
      <c r="A10" s="115">
        <v>3</v>
      </c>
      <c r="B10" s="116">
        <v>50</v>
      </c>
      <c r="C10" s="117" t="s">
        <v>66</v>
      </c>
      <c r="D10" s="118" t="s">
        <v>67</v>
      </c>
      <c r="E10" s="119" t="s">
        <v>68</v>
      </c>
      <c r="F10" s="120" t="s">
        <v>69</v>
      </c>
      <c r="G10" s="121" t="s">
        <v>70</v>
      </c>
      <c r="H10" s="120" t="s">
        <v>71</v>
      </c>
      <c r="I10" s="122">
        <f>IF(ISBLANK(J10),"",TRUNC(24.63*(J10-17)^2))</f>
        <v>937</v>
      </c>
      <c r="J10" s="366">
        <v>10.83</v>
      </c>
      <c r="K10" s="124">
        <v>1.4</v>
      </c>
      <c r="L10" s="125">
        <v>0.23400000000000001</v>
      </c>
      <c r="M10" s="123">
        <v>10.83</v>
      </c>
      <c r="N10" s="124">
        <v>-1.3</v>
      </c>
      <c r="O10" s="125">
        <v>0.18099999999999999</v>
      </c>
      <c r="P10" s="127" t="str">
        <f t="shared" si="0"/>
        <v>KSM</v>
      </c>
      <c r="Q10" s="120" t="s">
        <v>72</v>
      </c>
      <c r="R10" s="128" t="s">
        <v>73</v>
      </c>
      <c r="S10" s="129"/>
      <c r="T10" s="68"/>
      <c r="U10" s="68"/>
    </row>
    <row r="11" spans="1:21" ht="15.6" customHeight="1" x14ac:dyDescent="0.25">
      <c r="A11" s="115">
        <v>4</v>
      </c>
      <c r="B11" s="116">
        <v>74</v>
      </c>
      <c r="C11" s="117" t="s">
        <v>85</v>
      </c>
      <c r="D11" s="118" t="s">
        <v>86</v>
      </c>
      <c r="E11" s="119" t="s">
        <v>87</v>
      </c>
      <c r="F11" s="120" t="s">
        <v>35</v>
      </c>
      <c r="G11" s="121" t="s">
        <v>88</v>
      </c>
      <c r="H11" s="120"/>
      <c r="I11" s="122">
        <v>922</v>
      </c>
      <c r="J11" s="366">
        <v>10.93</v>
      </c>
      <c r="K11" s="124">
        <v>-1.7</v>
      </c>
      <c r="L11" s="125">
        <v>0.17599999999999999</v>
      </c>
      <c r="M11" s="123">
        <v>10.88</v>
      </c>
      <c r="N11" s="124">
        <v>-1.3</v>
      </c>
      <c r="O11" s="125">
        <v>0.17100000000000001</v>
      </c>
      <c r="P11" s="127" t="str">
        <f t="shared" si="0"/>
        <v>I A</v>
      </c>
      <c r="Q11" s="120" t="s">
        <v>89</v>
      </c>
      <c r="R11" s="128" t="s">
        <v>90</v>
      </c>
      <c r="S11" s="129"/>
      <c r="T11" s="68"/>
      <c r="U11" s="68"/>
    </row>
    <row r="12" spans="1:21" ht="15.6" customHeight="1" x14ac:dyDescent="0.25">
      <c r="A12" s="115">
        <v>5</v>
      </c>
      <c r="B12" s="116">
        <v>11</v>
      </c>
      <c r="C12" s="117" t="s">
        <v>102</v>
      </c>
      <c r="D12" s="118" t="s">
        <v>103</v>
      </c>
      <c r="E12" s="119" t="s">
        <v>104</v>
      </c>
      <c r="F12" s="120" t="s">
        <v>105</v>
      </c>
      <c r="G12" s="121" t="s">
        <v>106</v>
      </c>
      <c r="H12" s="120"/>
      <c r="I12" s="122">
        <v>828</v>
      </c>
      <c r="J12" s="366">
        <v>11.23</v>
      </c>
      <c r="K12" s="124">
        <v>-1.7</v>
      </c>
      <c r="L12" s="125">
        <v>0.186</v>
      </c>
      <c r="M12" s="123">
        <v>11.2</v>
      </c>
      <c r="N12" s="124">
        <v>-1.3</v>
      </c>
      <c r="O12" s="125">
        <v>0.17699999999999999</v>
      </c>
      <c r="P12" s="127" t="str">
        <f t="shared" si="0"/>
        <v>I A</v>
      </c>
      <c r="Q12" s="120" t="s">
        <v>107</v>
      </c>
      <c r="R12" s="128"/>
      <c r="S12" s="129"/>
      <c r="T12" s="68"/>
      <c r="U12" s="68"/>
    </row>
    <row r="13" spans="1:21" ht="15.6" customHeight="1" x14ac:dyDescent="0.25">
      <c r="A13" s="115">
        <v>6</v>
      </c>
      <c r="B13" s="116">
        <v>87</v>
      </c>
      <c r="C13" s="117" t="s">
        <v>74</v>
      </c>
      <c r="D13" s="118" t="s">
        <v>75</v>
      </c>
      <c r="E13" s="119" t="s">
        <v>76</v>
      </c>
      <c r="F13" s="120" t="s">
        <v>19</v>
      </c>
      <c r="G13" s="121" t="s">
        <v>77</v>
      </c>
      <c r="H13" s="120" t="s">
        <v>25</v>
      </c>
      <c r="I13" s="122">
        <v>817</v>
      </c>
      <c r="J13" s="366">
        <v>11.34</v>
      </c>
      <c r="K13" s="124">
        <v>1.4</v>
      </c>
      <c r="L13" s="125">
        <v>0.20499999999999999</v>
      </c>
      <c r="M13" s="123">
        <v>11.24</v>
      </c>
      <c r="N13" s="124">
        <v>-1.3</v>
      </c>
      <c r="O13" s="125">
        <v>0.16300000000000001</v>
      </c>
      <c r="P13" s="127" t="str">
        <f t="shared" si="0"/>
        <v>I A</v>
      </c>
      <c r="Q13" s="120" t="s">
        <v>78</v>
      </c>
      <c r="R13" s="128" t="s">
        <v>79</v>
      </c>
      <c r="S13" s="129" t="s">
        <v>464</v>
      </c>
      <c r="T13" s="68" t="s">
        <v>465</v>
      </c>
      <c r="U13" s="68"/>
    </row>
    <row r="14" spans="1:21" ht="15.6" customHeight="1" x14ac:dyDescent="0.25">
      <c r="A14" s="115">
        <v>7</v>
      </c>
      <c r="B14" s="116">
        <v>85</v>
      </c>
      <c r="C14" s="117" t="s">
        <v>95</v>
      </c>
      <c r="D14" s="118" t="s">
        <v>96</v>
      </c>
      <c r="E14" s="119" t="s">
        <v>97</v>
      </c>
      <c r="F14" s="120" t="s">
        <v>98</v>
      </c>
      <c r="G14" s="121"/>
      <c r="H14" s="120" t="s">
        <v>99</v>
      </c>
      <c r="I14" s="122">
        <f>IF(ISBLANK(J14),"",TRUNC(24.63*(J14-17)^2))</f>
        <v>820</v>
      </c>
      <c r="J14" s="123">
        <v>11.23</v>
      </c>
      <c r="K14" s="124">
        <v>-1.7</v>
      </c>
      <c r="L14" s="125">
        <v>0.186</v>
      </c>
      <c r="M14" s="366">
        <v>11.24</v>
      </c>
      <c r="N14" s="124">
        <v>-1.3</v>
      </c>
      <c r="O14" s="125">
        <v>0.16900000000000001</v>
      </c>
      <c r="P14" s="127" t="str">
        <f t="shared" si="0"/>
        <v>I A</v>
      </c>
      <c r="Q14" s="120" t="s">
        <v>100</v>
      </c>
      <c r="R14" s="128" t="s">
        <v>101</v>
      </c>
      <c r="S14" s="129" t="s">
        <v>466</v>
      </c>
      <c r="T14" s="68" t="s">
        <v>467</v>
      </c>
      <c r="U14" s="68"/>
    </row>
    <row r="15" spans="1:21" ht="15.6" customHeight="1" thickBot="1" x14ac:dyDescent="0.3">
      <c r="A15" s="115">
        <v>8</v>
      </c>
      <c r="B15" s="116">
        <v>27</v>
      </c>
      <c r="C15" s="117" t="s">
        <v>54</v>
      </c>
      <c r="D15" s="118" t="s">
        <v>55</v>
      </c>
      <c r="E15" s="119" t="s">
        <v>56</v>
      </c>
      <c r="F15" s="120" t="s">
        <v>57</v>
      </c>
      <c r="G15" s="121" t="s">
        <v>58</v>
      </c>
      <c r="H15" s="120" t="s">
        <v>59</v>
      </c>
      <c r="I15" s="122">
        <f>IF(ISBLANK(J15),"",TRUNC(24.63*(J15-17)^2))</f>
        <v>731</v>
      </c>
      <c r="J15" s="123">
        <v>11.55</v>
      </c>
      <c r="K15" s="124">
        <v>1.4</v>
      </c>
      <c r="L15" s="125">
        <v>0.159</v>
      </c>
      <c r="M15" s="366">
        <v>11.63</v>
      </c>
      <c r="N15" s="124">
        <v>-1.3</v>
      </c>
      <c r="O15" s="125">
        <v>0.17399999999999999</v>
      </c>
      <c r="P15" s="127" t="str">
        <f t="shared" si="0"/>
        <v>II A</v>
      </c>
      <c r="Q15" s="120" t="s">
        <v>60</v>
      </c>
      <c r="R15" s="128" t="s">
        <v>61</v>
      </c>
      <c r="S15" s="129"/>
      <c r="T15" s="68"/>
      <c r="U15" s="68"/>
    </row>
    <row r="16" spans="1:21" s="85" customFormat="1" ht="13.8" thickBot="1" x14ac:dyDescent="0.3">
      <c r="A16" s="96" t="s">
        <v>45</v>
      </c>
      <c r="B16" s="97" t="s">
        <v>5</v>
      </c>
      <c r="C16" s="98" t="s">
        <v>6</v>
      </c>
      <c r="D16" s="99" t="s">
        <v>7</v>
      </c>
      <c r="E16" s="100" t="s">
        <v>8</v>
      </c>
      <c r="F16" s="101" t="s">
        <v>9</v>
      </c>
      <c r="G16" s="101" t="s">
        <v>10</v>
      </c>
      <c r="H16" s="101" t="s">
        <v>11</v>
      </c>
      <c r="I16" s="100" t="s">
        <v>12</v>
      </c>
      <c r="J16" s="102" t="s">
        <v>50</v>
      </c>
      <c r="K16" s="101" t="s">
        <v>51</v>
      </c>
      <c r="L16" s="101" t="s">
        <v>52</v>
      </c>
      <c r="M16" s="101"/>
      <c r="N16" s="101"/>
      <c r="O16" s="101"/>
      <c r="P16" s="103" t="s">
        <v>14</v>
      </c>
      <c r="Q16" s="104" t="s">
        <v>15</v>
      </c>
      <c r="R16" s="105"/>
      <c r="S16" s="129"/>
    </row>
    <row r="17" spans="1:21" ht="15.6" customHeight="1" x14ac:dyDescent="0.25">
      <c r="A17" s="115">
        <v>9</v>
      </c>
      <c r="B17" s="116">
        <v>69</v>
      </c>
      <c r="C17" s="117" t="s">
        <v>80</v>
      </c>
      <c r="D17" s="118" t="s">
        <v>81</v>
      </c>
      <c r="E17" s="119" t="s">
        <v>82</v>
      </c>
      <c r="F17" s="120" t="s">
        <v>19</v>
      </c>
      <c r="G17" s="121"/>
      <c r="H17" s="120"/>
      <c r="I17" s="122">
        <f>IF(ISBLANK(J17),"",TRUNC(24.63*(J17-17)^2))</f>
        <v>678</v>
      </c>
      <c r="J17" s="123">
        <v>11.75</v>
      </c>
      <c r="K17" s="124">
        <v>-1.7</v>
      </c>
      <c r="L17" s="125">
        <v>0.157</v>
      </c>
      <c r="M17" s="126"/>
      <c r="N17" s="124"/>
      <c r="O17" s="125"/>
      <c r="P17" s="127" t="str">
        <f>IF(ISBLANK(J17),"",IF(J17&gt;13.14,"",IF(J17&lt;=10.28,"TSM",IF(J17&lt;=10.58,"SM",IF(J17&lt;=10.9,"KSM",IF(J17&lt;=11.35,"I A",IF(J17&lt;=12,"II A",IF(J17&lt;=13.14,"III A"))))))))</f>
        <v>II A</v>
      </c>
      <c r="Q17" s="120" t="s">
        <v>83</v>
      </c>
      <c r="R17" s="128" t="s">
        <v>84</v>
      </c>
      <c r="S17" s="129"/>
      <c r="T17" s="68"/>
      <c r="U17" s="68"/>
    </row>
  </sheetData>
  <printOptions horizontalCentered="1"/>
  <pageMargins left="0.19685039370078741" right="0.19685039370078741" top="0.78740157480314965" bottom="0.39370078740157483" header="0.39370078740157483" footer="0.39370078740157483"/>
  <pageSetup paperSize="9" orientation="landscape" verticalDpi="18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31"/>
  <sheetViews>
    <sheetView topLeftCell="A4" workbookViewId="0">
      <selection activeCell="F32" sqref="F32"/>
    </sheetView>
  </sheetViews>
  <sheetFormatPr defaultColWidth="8.88671875" defaultRowHeight="13.2" x14ac:dyDescent="0.25"/>
  <cols>
    <col min="1" max="1" width="5.109375" style="86" customWidth="1"/>
    <col min="2" max="2" width="4.33203125" style="86" customWidth="1"/>
    <col min="3" max="3" width="11.33203125" style="82" customWidth="1"/>
    <col min="4" max="4" width="16.109375" style="83" customWidth="1"/>
    <col min="5" max="5" width="9.33203125" style="84" customWidth="1"/>
    <col min="6" max="6" width="9" style="83" customWidth="1"/>
    <col min="7" max="7" width="7.44140625" style="83" customWidth="1"/>
    <col min="8" max="8" width="11.44140625" style="83" customWidth="1"/>
    <col min="9" max="9" width="5.44140625" style="68" customWidth="1"/>
    <col min="10" max="10" width="9.5546875" style="86" customWidth="1"/>
    <col min="11" max="11" width="4" style="338" customWidth="1"/>
    <col min="12" max="12" width="5.44140625" style="86" customWidth="1"/>
    <col min="13" max="13" width="6" style="86" hidden="1" customWidth="1"/>
    <col min="14" max="14" width="4" style="86" hidden="1" customWidth="1"/>
    <col min="15" max="15" width="4.6640625" style="86" hidden="1" customWidth="1"/>
    <col min="16" max="16" width="4.44140625" style="68" customWidth="1"/>
    <col min="17" max="17" width="22.6640625" style="83" customWidth="1"/>
    <col min="18" max="18" width="5.33203125" style="174" customWidth="1"/>
    <col min="19" max="20" width="2" style="174" customWidth="1"/>
    <col min="21" max="255" width="8.88671875" style="83"/>
    <col min="256" max="256" width="5.109375" style="83" customWidth="1"/>
    <col min="257" max="257" width="4.33203125" style="83" customWidth="1"/>
    <col min="258" max="258" width="11.33203125" style="83" customWidth="1"/>
    <col min="259" max="259" width="16.109375" style="83" customWidth="1"/>
    <col min="260" max="260" width="9.33203125" style="83" customWidth="1"/>
    <col min="261" max="261" width="9" style="83" customWidth="1"/>
    <col min="262" max="262" width="7.44140625" style="83" customWidth="1"/>
    <col min="263" max="263" width="11.44140625" style="83" customWidth="1"/>
    <col min="264" max="264" width="5.44140625" style="83" customWidth="1"/>
    <col min="265" max="265" width="9.5546875" style="83" customWidth="1"/>
    <col min="266" max="266" width="4" style="83" customWidth="1"/>
    <col min="267" max="267" width="5.44140625" style="83" customWidth="1"/>
    <col min="268" max="268" width="2.33203125" style="83" customWidth="1"/>
    <col min="269" max="271" width="0" style="83" hidden="1" customWidth="1"/>
    <col min="272" max="272" width="4.44140625" style="83" customWidth="1"/>
    <col min="273" max="273" width="22.6640625" style="83" customWidth="1"/>
    <col min="274" max="276" width="0" style="83" hidden="1" customWidth="1"/>
    <col min="277" max="511" width="8.88671875" style="83"/>
    <col min="512" max="512" width="5.109375" style="83" customWidth="1"/>
    <col min="513" max="513" width="4.33203125" style="83" customWidth="1"/>
    <col min="514" max="514" width="11.33203125" style="83" customWidth="1"/>
    <col min="515" max="515" width="16.109375" style="83" customWidth="1"/>
    <col min="516" max="516" width="9.33203125" style="83" customWidth="1"/>
    <col min="517" max="517" width="9" style="83" customWidth="1"/>
    <col min="518" max="518" width="7.44140625" style="83" customWidth="1"/>
    <col min="519" max="519" width="11.44140625" style="83" customWidth="1"/>
    <col min="520" max="520" width="5.44140625" style="83" customWidth="1"/>
    <col min="521" max="521" width="9.5546875" style="83" customWidth="1"/>
    <col min="522" max="522" width="4" style="83" customWidth="1"/>
    <col min="523" max="523" width="5.44140625" style="83" customWidth="1"/>
    <col min="524" max="524" width="2.33203125" style="83" customWidth="1"/>
    <col min="525" max="527" width="0" style="83" hidden="1" customWidth="1"/>
    <col min="528" max="528" width="4.44140625" style="83" customWidth="1"/>
    <col min="529" max="529" width="22.6640625" style="83" customWidth="1"/>
    <col min="530" max="532" width="0" style="83" hidden="1" customWidth="1"/>
    <col min="533" max="767" width="8.88671875" style="83"/>
    <col min="768" max="768" width="5.109375" style="83" customWidth="1"/>
    <col min="769" max="769" width="4.33203125" style="83" customWidth="1"/>
    <col min="770" max="770" width="11.33203125" style="83" customWidth="1"/>
    <col min="771" max="771" width="16.109375" style="83" customWidth="1"/>
    <col min="772" max="772" width="9.33203125" style="83" customWidth="1"/>
    <col min="773" max="773" width="9" style="83" customWidth="1"/>
    <col min="774" max="774" width="7.44140625" style="83" customWidth="1"/>
    <col min="775" max="775" width="11.44140625" style="83" customWidth="1"/>
    <col min="776" max="776" width="5.44140625" style="83" customWidth="1"/>
    <col min="777" max="777" width="9.5546875" style="83" customWidth="1"/>
    <col min="778" max="778" width="4" style="83" customWidth="1"/>
    <col min="779" max="779" width="5.44140625" style="83" customWidth="1"/>
    <col min="780" max="780" width="2.33203125" style="83" customWidth="1"/>
    <col min="781" max="783" width="0" style="83" hidden="1" customWidth="1"/>
    <col min="784" max="784" width="4.44140625" style="83" customWidth="1"/>
    <col min="785" max="785" width="22.6640625" style="83" customWidth="1"/>
    <col min="786" max="788" width="0" style="83" hidden="1" customWidth="1"/>
    <col min="789" max="1023" width="8.88671875" style="83"/>
    <col min="1024" max="1024" width="5.109375" style="83" customWidth="1"/>
    <col min="1025" max="1025" width="4.33203125" style="83" customWidth="1"/>
    <col min="1026" max="1026" width="11.33203125" style="83" customWidth="1"/>
    <col min="1027" max="1027" width="16.109375" style="83" customWidth="1"/>
    <col min="1028" max="1028" width="9.33203125" style="83" customWidth="1"/>
    <col min="1029" max="1029" width="9" style="83" customWidth="1"/>
    <col min="1030" max="1030" width="7.44140625" style="83" customWidth="1"/>
    <col min="1031" max="1031" width="11.44140625" style="83" customWidth="1"/>
    <col min="1032" max="1032" width="5.44140625" style="83" customWidth="1"/>
    <col min="1033" max="1033" width="9.5546875" style="83" customWidth="1"/>
    <col min="1034" max="1034" width="4" style="83" customWidth="1"/>
    <col min="1035" max="1035" width="5.44140625" style="83" customWidth="1"/>
    <col min="1036" max="1036" width="2.33203125" style="83" customWidth="1"/>
    <col min="1037" max="1039" width="0" style="83" hidden="1" customWidth="1"/>
    <col min="1040" max="1040" width="4.44140625" style="83" customWidth="1"/>
    <col min="1041" max="1041" width="22.6640625" style="83" customWidth="1"/>
    <col min="1042" max="1044" width="0" style="83" hidden="1" customWidth="1"/>
    <col min="1045" max="1279" width="8.88671875" style="83"/>
    <col min="1280" max="1280" width="5.109375" style="83" customWidth="1"/>
    <col min="1281" max="1281" width="4.33203125" style="83" customWidth="1"/>
    <col min="1282" max="1282" width="11.33203125" style="83" customWidth="1"/>
    <col min="1283" max="1283" width="16.109375" style="83" customWidth="1"/>
    <col min="1284" max="1284" width="9.33203125" style="83" customWidth="1"/>
    <col min="1285" max="1285" width="9" style="83" customWidth="1"/>
    <col min="1286" max="1286" width="7.44140625" style="83" customWidth="1"/>
    <col min="1287" max="1287" width="11.44140625" style="83" customWidth="1"/>
    <col min="1288" max="1288" width="5.44140625" style="83" customWidth="1"/>
    <col min="1289" max="1289" width="9.5546875" style="83" customWidth="1"/>
    <col min="1290" max="1290" width="4" style="83" customWidth="1"/>
    <col min="1291" max="1291" width="5.44140625" style="83" customWidth="1"/>
    <col min="1292" max="1292" width="2.33203125" style="83" customWidth="1"/>
    <col min="1293" max="1295" width="0" style="83" hidden="1" customWidth="1"/>
    <col min="1296" max="1296" width="4.44140625" style="83" customWidth="1"/>
    <col min="1297" max="1297" width="22.6640625" style="83" customWidth="1"/>
    <col min="1298" max="1300" width="0" style="83" hidden="1" customWidth="1"/>
    <col min="1301" max="1535" width="8.88671875" style="83"/>
    <col min="1536" max="1536" width="5.109375" style="83" customWidth="1"/>
    <col min="1537" max="1537" width="4.33203125" style="83" customWidth="1"/>
    <col min="1538" max="1538" width="11.33203125" style="83" customWidth="1"/>
    <col min="1539" max="1539" width="16.109375" style="83" customWidth="1"/>
    <col min="1540" max="1540" width="9.33203125" style="83" customWidth="1"/>
    <col min="1541" max="1541" width="9" style="83" customWidth="1"/>
    <col min="1542" max="1542" width="7.44140625" style="83" customWidth="1"/>
    <col min="1543" max="1543" width="11.44140625" style="83" customWidth="1"/>
    <col min="1544" max="1544" width="5.44140625" style="83" customWidth="1"/>
    <col min="1545" max="1545" width="9.5546875" style="83" customWidth="1"/>
    <col min="1546" max="1546" width="4" style="83" customWidth="1"/>
    <col min="1547" max="1547" width="5.44140625" style="83" customWidth="1"/>
    <col min="1548" max="1548" width="2.33203125" style="83" customWidth="1"/>
    <col min="1549" max="1551" width="0" style="83" hidden="1" customWidth="1"/>
    <col min="1552" max="1552" width="4.44140625" style="83" customWidth="1"/>
    <col min="1553" max="1553" width="22.6640625" style="83" customWidth="1"/>
    <col min="1554" max="1556" width="0" style="83" hidden="1" customWidth="1"/>
    <col min="1557" max="1791" width="8.88671875" style="83"/>
    <col min="1792" max="1792" width="5.109375" style="83" customWidth="1"/>
    <col min="1793" max="1793" width="4.33203125" style="83" customWidth="1"/>
    <col min="1794" max="1794" width="11.33203125" style="83" customWidth="1"/>
    <col min="1795" max="1795" width="16.109375" style="83" customWidth="1"/>
    <col min="1796" max="1796" width="9.33203125" style="83" customWidth="1"/>
    <col min="1797" max="1797" width="9" style="83" customWidth="1"/>
    <col min="1798" max="1798" width="7.44140625" style="83" customWidth="1"/>
    <col min="1799" max="1799" width="11.44140625" style="83" customWidth="1"/>
    <col min="1800" max="1800" width="5.44140625" style="83" customWidth="1"/>
    <col min="1801" max="1801" width="9.5546875" style="83" customWidth="1"/>
    <col min="1802" max="1802" width="4" style="83" customWidth="1"/>
    <col min="1803" max="1803" width="5.44140625" style="83" customWidth="1"/>
    <col min="1804" max="1804" width="2.33203125" style="83" customWidth="1"/>
    <col min="1805" max="1807" width="0" style="83" hidden="1" customWidth="1"/>
    <col min="1808" max="1808" width="4.44140625" style="83" customWidth="1"/>
    <col min="1809" max="1809" width="22.6640625" style="83" customWidth="1"/>
    <col min="1810" max="1812" width="0" style="83" hidden="1" customWidth="1"/>
    <col min="1813" max="2047" width="8.88671875" style="83"/>
    <col min="2048" max="2048" width="5.109375" style="83" customWidth="1"/>
    <col min="2049" max="2049" width="4.33203125" style="83" customWidth="1"/>
    <col min="2050" max="2050" width="11.33203125" style="83" customWidth="1"/>
    <col min="2051" max="2051" width="16.109375" style="83" customWidth="1"/>
    <col min="2052" max="2052" width="9.33203125" style="83" customWidth="1"/>
    <col min="2053" max="2053" width="9" style="83" customWidth="1"/>
    <col min="2054" max="2054" width="7.44140625" style="83" customWidth="1"/>
    <col min="2055" max="2055" width="11.44140625" style="83" customWidth="1"/>
    <col min="2056" max="2056" width="5.44140625" style="83" customWidth="1"/>
    <col min="2057" max="2057" width="9.5546875" style="83" customWidth="1"/>
    <col min="2058" max="2058" width="4" style="83" customWidth="1"/>
    <col min="2059" max="2059" width="5.44140625" style="83" customWidth="1"/>
    <col min="2060" max="2060" width="2.33203125" style="83" customWidth="1"/>
    <col min="2061" max="2063" width="0" style="83" hidden="1" customWidth="1"/>
    <col min="2064" max="2064" width="4.44140625" style="83" customWidth="1"/>
    <col min="2065" max="2065" width="22.6640625" style="83" customWidth="1"/>
    <col min="2066" max="2068" width="0" style="83" hidden="1" customWidth="1"/>
    <col min="2069" max="2303" width="8.88671875" style="83"/>
    <col min="2304" max="2304" width="5.109375" style="83" customWidth="1"/>
    <col min="2305" max="2305" width="4.33203125" style="83" customWidth="1"/>
    <col min="2306" max="2306" width="11.33203125" style="83" customWidth="1"/>
    <col min="2307" max="2307" width="16.109375" style="83" customWidth="1"/>
    <col min="2308" max="2308" width="9.33203125" style="83" customWidth="1"/>
    <col min="2309" max="2309" width="9" style="83" customWidth="1"/>
    <col min="2310" max="2310" width="7.44140625" style="83" customWidth="1"/>
    <col min="2311" max="2311" width="11.44140625" style="83" customWidth="1"/>
    <col min="2312" max="2312" width="5.44140625" style="83" customWidth="1"/>
    <col min="2313" max="2313" width="9.5546875" style="83" customWidth="1"/>
    <col min="2314" max="2314" width="4" style="83" customWidth="1"/>
    <col min="2315" max="2315" width="5.44140625" style="83" customWidth="1"/>
    <col min="2316" max="2316" width="2.33203125" style="83" customWidth="1"/>
    <col min="2317" max="2319" width="0" style="83" hidden="1" customWidth="1"/>
    <col min="2320" max="2320" width="4.44140625" style="83" customWidth="1"/>
    <col min="2321" max="2321" width="22.6640625" style="83" customWidth="1"/>
    <col min="2322" max="2324" width="0" style="83" hidden="1" customWidth="1"/>
    <col min="2325" max="2559" width="8.88671875" style="83"/>
    <col min="2560" max="2560" width="5.109375" style="83" customWidth="1"/>
    <col min="2561" max="2561" width="4.33203125" style="83" customWidth="1"/>
    <col min="2562" max="2562" width="11.33203125" style="83" customWidth="1"/>
    <col min="2563" max="2563" width="16.109375" style="83" customWidth="1"/>
    <col min="2564" max="2564" width="9.33203125" style="83" customWidth="1"/>
    <col min="2565" max="2565" width="9" style="83" customWidth="1"/>
    <col min="2566" max="2566" width="7.44140625" style="83" customWidth="1"/>
    <col min="2567" max="2567" width="11.44140625" style="83" customWidth="1"/>
    <col min="2568" max="2568" width="5.44140625" style="83" customWidth="1"/>
    <col min="2569" max="2569" width="9.5546875" style="83" customWidth="1"/>
    <col min="2570" max="2570" width="4" style="83" customWidth="1"/>
    <col min="2571" max="2571" width="5.44140625" style="83" customWidth="1"/>
    <col min="2572" max="2572" width="2.33203125" style="83" customWidth="1"/>
    <col min="2573" max="2575" width="0" style="83" hidden="1" customWidth="1"/>
    <col min="2576" max="2576" width="4.44140625" style="83" customWidth="1"/>
    <col min="2577" max="2577" width="22.6640625" style="83" customWidth="1"/>
    <col min="2578" max="2580" width="0" style="83" hidden="1" customWidth="1"/>
    <col min="2581" max="2815" width="8.88671875" style="83"/>
    <col min="2816" max="2816" width="5.109375" style="83" customWidth="1"/>
    <col min="2817" max="2817" width="4.33203125" style="83" customWidth="1"/>
    <col min="2818" max="2818" width="11.33203125" style="83" customWidth="1"/>
    <col min="2819" max="2819" width="16.109375" style="83" customWidth="1"/>
    <col min="2820" max="2820" width="9.33203125" style="83" customWidth="1"/>
    <col min="2821" max="2821" width="9" style="83" customWidth="1"/>
    <col min="2822" max="2822" width="7.44140625" style="83" customWidth="1"/>
    <col min="2823" max="2823" width="11.44140625" style="83" customWidth="1"/>
    <col min="2824" max="2824" width="5.44140625" style="83" customWidth="1"/>
    <col min="2825" max="2825" width="9.5546875" style="83" customWidth="1"/>
    <col min="2826" max="2826" width="4" style="83" customWidth="1"/>
    <col min="2827" max="2827" width="5.44140625" style="83" customWidth="1"/>
    <col min="2828" max="2828" width="2.33203125" style="83" customWidth="1"/>
    <col min="2829" max="2831" width="0" style="83" hidden="1" customWidth="1"/>
    <col min="2832" max="2832" width="4.44140625" style="83" customWidth="1"/>
    <col min="2833" max="2833" width="22.6640625" style="83" customWidth="1"/>
    <col min="2834" max="2836" width="0" style="83" hidden="1" customWidth="1"/>
    <col min="2837" max="3071" width="8.88671875" style="83"/>
    <col min="3072" max="3072" width="5.109375" style="83" customWidth="1"/>
    <col min="3073" max="3073" width="4.33203125" style="83" customWidth="1"/>
    <col min="3074" max="3074" width="11.33203125" style="83" customWidth="1"/>
    <col min="3075" max="3075" width="16.109375" style="83" customWidth="1"/>
    <col min="3076" max="3076" width="9.33203125" style="83" customWidth="1"/>
    <col min="3077" max="3077" width="9" style="83" customWidth="1"/>
    <col min="3078" max="3078" width="7.44140625" style="83" customWidth="1"/>
    <col min="3079" max="3079" width="11.44140625" style="83" customWidth="1"/>
    <col min="3080" max="3080" width="5.44140625" style="83" customWidth="1"/>
    <col min="3081" max="3081" width="9.5546875" style="83" customWidth="1"/>
    <col min="3082" max="3082" width="4" style="83" customWidth="1"/>
    <col min="3083" max="3083" width="5.44140625" style="83" customWidth="1"/>
    <col min="3084" max="3084" width="2.33203125" style="83" customWidth="1"/>
    <col min="3085" max="3087" width="0" style="83" hidden="1" customWidth="1"/>
    <col min="3088" max="3088" width="4.44140625" style="83" customWidth="1"/>
    <col min="3089" max="3089" width="22.6640625" style="83" customWidth="1"/>
    <col min="3090" max="3092" width="0" style="83" hidden="1" customWidth="1"/>
    <col min="3093" max="3327" width="8.88671875" style="83"/>
    <col min="3328" max="3328" width="5.109375" style="83" customWidth="1"/>
    <col min="3329" max="3329" width="4.33203125" style="83" customWidth="1"/>
    <col min="3330" max="3330" width="11.33203125" style="83" customWidth="1"/>
    <col min="3331" max="3331" width="16.109375" style="83" customWidth="1"/>
    <col min="3332" max="3332" width="9.33203125" style="83" customWidth="1"/>
    <col min="3333" max="3333" width="9" style="83" customWidth="1"/>
    <col min="3334" max="3334" width="7.44140625" style="83" customWidth="1"/>
    <col min="3335" max="3335" width="11.44140625" style="83" customWidth="1"/>
    <col min="3336" max="3336" width="5.44140625" style="83" customWidth="1"/>
    <col min="3337" max="3337" width="9.5546875" style="83" customWidth="1"/>
    <col min="3338" max="3338" width="4" style="83" customWidth="1"/>
    <col min="3339" max="3339" width="5.44140625" style="83" customWidth="1"/>
    <col min="3340" max="3340" width="2.33203125" style="83" customWidth="1"/>
    <col min="3341" max="3343" width="0" style="83" hidden="1" customWidth="1"/>
    <col min="3344" max="3344" width="4.44140625" style="83" customWidth="1"/>
    <col min="3345" max="3345" width="22.6640625" style="83" customWidth="1"/>
    <col min="3346" max="3348" width="0" style="83" hidden="1" customWidth="1"/>
    <col min="3349" max="3583" width="8.88671875" style="83"/>
    <col min="3584" max="3584" width="5.109375" style="83" customWidth="1"/>
    <col min="3585" max="3585" width="4.33203125" style="83" customWidth="1"/>
    <col min="3586" max="3586" width="11.33203125" style="83" customWidth="1"/>
    <col min="3587" max="3587" width="16.109375" style="83" customWidth="1"/>
    <col min="3588" max="3588" width="9.33203125" style="83" customWidth="1"/>
    <col min="3589" max="3589" width="9" style="83" customWidth="1"/>
    <col min="3590" max="3590" width="7.44140625" style="83" customWidth="1"/>
    <col min="3591" max="3591" width="11.44140625" style="83" customWidth="1"/>
    <col min="3592" max="3592" width="5.44140625" style="83" customWidth="1"/>
    <col min="3593" max="3593" width="9.5546875" style="83" customWidth="1"/>
    <col min="3594" max="3594" width="4" style="83" customWidth="1"/>
    <col min="3595" max="3595" width="5.44140625" style="83" customWidth="1"/>
    <col min="3596" max="3596" width="2.33203125" style="83" customWidth="1"/>
    <col min="3597" max="3599" width="0" style="83" hidden="1" customWidth="1"/>
    <col min="3600" max="3600" width="4.44140625" style="83" customWidth="1"/>
    <col min="3601" max="3601" width="22.6640625" style="83" customWidth="1"/>
    <col min="3602" max="3604" width="0" style="83" hidden="1" customWidth="1"/>
    <col min="3605" max="3839" width="8.88671875" style="83"/>
    <col min="3840" max="3840" width="5.109375" style="83" customWidth="1"/>
    <col min="3841" max="3841" width="4.33203125" style="83" customWidth="1"/>
    <col min="3842" max="3842" width="11.33203125" style="83" customWidth="1"/>
    <col min="3843" max="3843" width="16.109375" style="83" customWidth="1"/>
    <col min="3844" max="3844" width="9.33203125" style="83" customWidth="1"/>
    <col min="3845" max="3845" width="9" style="83" customWidth="1"/>
    <col min="3846" max="3846" width="7.44140625" style="83" customWidth="1"/>
    <col min="3847" max="3847" width="11.44140625" style="83" customWidth="1"/>
    <col min="3848" max="3848" width="5.44140625" style="83" customWidth="1"/>
    <col min="3849" max="3849" width="9.5546875" style="83" customWidth="1"/>
    <col min="3850" max="3850" width="4" style="83" customWidth="1"/>
    <col min="3851" max="3851" width="5.44140625" style="83" customWidth="1"/>
    <col min="3852" max="3852" width="2.33203125" style="83" customWidth="1"/>
    <col min="3853" max="3855" width="0" style="83" hidden="1" customWidth="1"/>
    <col min="3856" max="3856" width="4.44140625" style="83" customWidth="1"/>
    <col min="3857" max="3857" width="22.6640625" style="83" customWidth="1"/>
    <col min="3858" max="3860" width="0" style="83" hidden="1" customWidth="1"/>
    <col min="3861" max="4095" width="8.88671875" style="83"/>
    <col min="4096" max="4096" width="5.109375" style="83" customWidth="1"/>
    <col min="4097" max="4097" width="4.33203125" style="83" customWidth="1"/>
    <col min="4098" max="4098" width="11.33203125" style="83" customWidth="1"/>
    <col min="4099" max="4099" width="16.109375" style="83" customWidth="1"/>
    <col min="4100" max="4100" width="9.33203125" style="83" customWidth="1"/>
    <col min="4101" max="4101" width="9" style="83" customWidth="1"/>
    <col min="4102" max="4102" width="7.44140625" style="83" customWidth="1"/>
    <col min="4103" max="4103" width="11.44140625" style="83" customWidth="1"/>
    <col min="4104" max="4104" width="5.44140625" style="83" customWidth="1"/>
    <col min="4105" max="4105" width="9.5546875" style="83" customWidth="1"/>
    <col min="4106" max="4106" width="4" style="83" customWidth="1"/>
    <col min="4107" max="4107" width="5.44140625" style="83" customWidth="1"/>
    <col min="4108" max="4108" width="2.33203125" style="83" customWidth="1"/>
    <col min="4109" max="4111" width="0" style="83" hidden="1" customWidth="1"/>
    <col min="4112" max="4112" width="4.44140625" style="83" customWidth="1"/>
    <col min="4113" max="4113" width="22.6640625" style="83" customWidth="1"/>
    <col min="4114" max="4116" width="0" style="83" hidden="1" customWidth="1"/>
    <col min="4117" max="4351" width="8.88671875" style="83"/>
    <col min="4352" max="4352" width="5.109375" style="83" customWidth="1"/>
    <col min="4353" max="4353" width="4.33203125" style="83" customWidth="1"/>
    <col min="4354" max="4354" width="11.33203125" style="83" customWidth="1"/>
    <col min="4355" max="4355" width="16.109375" style="83" customWidth="1"/>
    <col min="4356" max="4356" width="9.33203125" style="83" customWidth="1"/>
    <col min="4357" max="4357" width="9" style="83" customWidth="1"/>
    <col min="4358" max="4358" width="7.44140625" style="83" customWidth="1"/>
    <col min="4359" max="4359" width="11.44140625" style="83" customWidth="1"/>
    <col min="4360" max="4360" width="5.44140625" style="83" customWidth="1"/>
    <col min="4361" max="4361" width="9.5546875" style="83" customWidth="1"/>
    <col min="4362" max="4362" width="4" style="83" customWidth="1"/>
    <col min="4363" max="4363" width="5.44140625" style="83" customWidth="1"/>
    <col min="4364" max="4364" width="2.33203125" style="83" customWidth="1"/>
    <col min="4365" max="4367" width="0" style="83" hidden="1" customWidth="1"/>
    <col min="4368" max="4368" width="4.44140625" style="83" customWidth="1"/>
    <col min="4369" max="4369" width="22.6640625" style="83" customWidth="1"/>
    <col min="4370" max="4372" width="0" style="83" hidden="1" customWidth="1"/>
    <col min="4373" max="4607" width="8.88671875" style="83"/>
    <col min="4608" max="4608" width="5.109375" style="83" customWidth="1"/>
    <col min="4609" max="4609" width="4.33203125" style="83" customWidth="1"/>
    <col min="4610" max="4610" width="11.33203125" style="83" customWidth="1"/>
    <col min="4611" max="4611" width="16.109375" style="83" customWidth="1"/>
    <col min="4612" max="4612" width="9.33203125" style="83" customWidth="1"/>
    <col min="4613" max="4613" width="9" style="83" customWidth="1"/>
    <col min="4614" max="4614" width="7.44140625" style="83" customWidth="1"/>
    <col min="4615" max="4615" width="11.44140625" style="83" customWidth="1"/>
    <col min="4616" max="4616" width="5.44140625" style="83" customWidth="1"/>
    <col min="4617" max="4617" width="9.5546875" style="83" customWidth="1"/>
    <col min="4618" max="4618" width="4" style="83" customWidth="1"/>
    <col min="4619" max="4619" width="5.44140625" style="83" customWidth="1"/>
    <col min="4620" max="4620" width="2.33203125" style="83" customWidth="1"/>
    <col min="4621" max="4623" width="0" style="83" hidden="1" customWidth="1"/>
    <col min="4624" max="4624" width="4.44140625" style="83" customWidth="1"/>
    <col min="4625" max="4625" width="22.6640625" style="83" customWidth="1"/>
    <col min="4626" max="4628" width="0" style="83" hidden="1" customWidth="1"/>
    <col min="4629" max="4863" width="8.88671875" style="83"/>
    <col min="4864" max="4864" width="5.109375" style="83" customWidth="1"/>
    <col min="4865" max="4865" width="4.33203125" style="83" customWidth="1"/>
    <col min="4866" max="4866" width="11.33203125" style="83" customWidth="1"/>
    <col min="4867" max="4867" width="16.109375" style="83" customWidth="1"/>
    <col min="4868" max="4868" width="9.33203125" style="83" customWidth="1"/>
    <col min="4869" max="4869" width="9" style="83" customWidth="1"/>
    <col min="4870" max="4870" width="7.44140625" style="83" customWidth="1"/>
    <col min="4871" max="4871" width="11.44140625" style="83" customWidth="1"/>
    <col min="4872" max="4872" width="5.44140625" style="83" customWidth="1"/>
    <col min="4873" max="4873" width="9.5546875" style="83" customWidth="1"/>
    <col min="4874" max="4874" width="4" style="83" customWidth="1"/>
    <col min="4875" max="4875" width="5.44140625" style="83" customWidth="1"/>
    <col min="4876" max="4876" width="2.33203125" style="83" customWidth="1"/>
    <col min="4877" max="4879" width="0" style="83" hidden="1" customWidth="1"/>
    <col min="4880" max="4880" width="4.44140625" style="83" customWidth="1"/>
    <col min="4881" max="4881" width="22.6640625" style="83" customWidth="1"/>
    <col min="4882" max="4884" width="0" style="83" hidden="1" customWidth="1"/>
    <col min="4885" max="5119" width="8.88671875" style="83"/>
    <col min="5120" max="5120" width="5.109375" style="83" customWidth="1"/>
    <col min="5121" max="5121" width="4.33203125" style="83" customWidth="1"/>
    <col min="5122" max="5122" width="11.33203125" style="83" customWidth="1"/>
    <col min="5123" max="5123" width="16.109375" style="83" customWidth="1"/>
    <col min="5124" max="5124" width="9.33203125" style="83" customWidth="1"/>
    <col min="5125" max="5125" width="9" style="83" customWidth="1"/>
    <col min="5126" max="5126" width="7.44140625" style="83" customWidth="1"/>
    <col min="5127" max="5127" width="11.44140625" style="83" customWidth="1"/>
    <col min="5128" max="5128" width="5.44140625" style="83" customWidth="1"/>
    <col min="5129" max="5129" width="9.5546875" style="83" customWidth="1"/>
    <col min="5130" max="5130" width="4" style="83" customWidth="1"/>
    <col min="5131" max="5131" width="5.44140625" style="83" customWidth="1"/>
    <col min="5132" max="5132" width="2.33203125" style="83" customWidth="1"/>
    <col min="5133" max="5135" width="0" style="83" hidden="1" customWidth="1"/>
    <col min="5136" max="5136" width="4.44140625" style="83" customWidth="1"/>
    <col min="5137" max="5137" width="22.6640625" style="83" customWidth="1"/>
    <col min="5138" max="5140" width="0" style="83" hidden="1" customWidth="1"/>
    <col min="5141" max="5375" width="8.88671875" style="83"/>
    <col min="5376" max="5376" width="5.109375" style="83" customWidth="1"/>
    <col min="5377" max="5377" width="4.33203125" style="83" customWidth="1"/>
    <col min="5378" max="5378" width="11.33203125" style="83" customWidth="1"/>
    <col min="5379" max="5379" width="16.109375" style="83" customWidth="1"/>
    <col min="5380" max="5380" width="9.33203125" style="83" customWidth="1"/>
    <col min="5381" max="5381" width="9" style="83" customWidth="1"/>
    <col min="5382" max="5382" width="7.44140625" style="83" customWidth="1"/>
    <col min="5383" max="5383" width="11.44140625" style="83" customWidth="1"/>
    <col min="5384" max="5384" width="5.44140625" style="83" customWidth="1"/>
    <col min="5385" max="5385" width="9.5546875" style="83" customWidth="1"/>
    <col min="5386" max="5386" width="4" style="83" customWidth="1"/>
    <col min="5387" max="5387" width="5.44140625" style="83" customWidth="1"/>
    <col min="5388" max="5388" width="2.33203125" style="83" customWidth="1"/>
    <col min="5389" max="5391" width="0" style="83" hidden="1" customWidth="1"/>
    <col min="5392" max="5392" width="4.44140625" style="83" customWidth="1"/>
    <col min="5393" max="5393" width="22.6640625" style="83" customWidth="1"/>
    <col min="5394" max="5396" width="0" style="83" hidden="1" customWidth="1"/>
    <col min="5397" max="5631" width="8.88671875" style="83"/>
    <col min="5632" max="5632" width="5.109375" style="83" customWidth="1"/>
    <col min="5633" max="5633" width="4.33203125" style="83" customWidth="1"/>
    <col min="5634" max="5634" width="11.33203125" style="83" customWidth="1"/>
    <col min="5635" max="5635" width="16.109375" style="83" customWidth="1"/>
    <col min="5636" max="5636" width="9.33203125" style="83" customWidth="1"/>
    <col min="5637" max="5637" width="9" style="83" customWidth="1"/>
    <col min="5638" max="5638" width="7.44140625" style="83" customWidth="1"/>
    <col min="5639" max="5639" width="11.44140625" style="83" customWidth="1"/>
    <col min="5640" max="5640" width="5.44140625" style="83" customWidth="1"/>
    <col min="5641" max="5641" width="9.5546875" style="83" customWidth="1"/>
    <col min="5642" max="5642" width="4" style="83" customWidth="1"/>
    <col min="5643" max="5643" width="5.44140625" style="83" customWidth="1"/>
    <col min="5644" max="5644" width="2.33203125" style="83" customWidth="1"/>
    <col min="5645" max="5647" width="0" style="83" hidden="1" customWidth="1"/>
    <col min="5648" max="5648" width="4.44140625" style="83" customWidth="1"/>
    <col min="5649" max="5649" width="22.6640625" style="83" customWidth="1"/>
    <col min="5650" max="5652" width="0" style="83" hidden="1" customWidth="1"/>
    <col min="5653" max="5887" width="8.88671875" style="83"/>
    <col min="5888" max="5888" width="5.109375" style="83" customWidth="1"/>
    <col min="5889" max="5889" width="4.33203125" style="83" customWidth="1"/>
    <col min="5890" max="5890" width="11.33203125" style="83" customWidth="1"/>
    <col min="5891" max="5891" width="16.109375" style="83" customWidth="1"/>
    <col min="5892" max="5892" width="9.33203125" style="83" customWidth="1"/>
    <col min="5893" max="5893" width="9" style="83" customWidth="1"/>
    <col min="5894" max="5894" width="7.44140625" style="83" customWidth="1"/>
    <col min="5895" max="5895" width="11.44140625" style="83" customWidth="1"/>
    <col min="5896" max="5896" width="5.44140625" style="83" customWidth="1"/>
    <col min="5897" max="5897" width="9.5546875" style="83" customWidth="1"/>
    <col min="5898" max="5898" width="4" style="83" customWidth="1"/>
    <col min="5899" max="5899" width="5.44140625" style="83" customWidth="1"/>
    <col min="5900" max="5900" width="2.33203125" style="83" customWidth="1"/>
    <col min="5901" max="5903" width="0" style="83" hidden="1" customWidth="1"/>
    <col min="5904" max="5904" width="4.44140625" style="83" customWidth="1"/>
    <col min="5905" max="5905" width="22.6640625" style="83" customWidth="1"/>
    <col min="5906" max="5908" width="0" style="83" hidden="1" customWidth="1"/>
    <col min="5909" max="6143" width="8.88671875" style="83"/>
    <col min="6144" max="6144" width="5.109375" style="83" customWidth="1"/>
    <col min="6145" max="6145" width="4.33203125" style="83" customWidth="1"/>
    <col min="6146" max="6146" width="11.33203125" style="83" customWidth="1"/>
    <col min="6147" max="6147" width="16.109375" style="83" customWidth="1"/>
    <col min="6148" max="6148" width="9.33203125" style="83" customWidth="1"/>
    <col min="6149" max="6149" width="9" style="83" customWidth="1"/>
    <col min="6150" max="6150" width="7.44140625" style="83" customWidth="1"/>
    <col min="6151" max="6151" width="11.44140625" style="83" customWidth="1"/>
    <col min="6152" max="6152" width="5.44140625" style="83" customWidth="1"/>
    <col min="6153" max="6153" width="9.5546875" style="83" customWidth="1"/>
    <col min="6154" max="6154" width="4" style="83" customWidth="1"/>
    <col min="6155" max="6155" width="5.44140625" style="83" customWidth="1"/>
    <col min="6156" max="6156" width="2.33203125" style="83" customWidth="1"/>
    <col min="6157" max="6159" width="0" style="83" hidden="1" customWidth="1"/>
    <col min="6160" max="6160" width="4.44140625" style="83" customWidth="1"/>
    <col min="6161" max="6161" width="22.6640625" style="83" customWidth="1"/>
    <col min="6162" max="6164" width="0" style="83" hidden="1" customWidth="1"/>
    <col min="6165" max="6399" width="8.88671875" style="83"/>
    <col min="6400" max="6400" width="5.109375" style="83" customWidth="1"/>
    <col min="6401" max="6401" width="4.33203125" style="83" customWidth="1"/>
    <col min="6402" max="6402" width="11.33203125" style="83" customWidth="1"/>
    <col min="6403" max="6403" width="16.109375" style="83" customWidth="1"/>
    <col min="6404" max="6404" width="9.33203125" style="83" customWidth="1"/>
    <col min="6405" max="6405" width="9" style="83" customWidth="1"/>
    <col min="6406" max="6406" width="7.44140625" style="83" customWidth="1"/>
    <col min="6407" max="6407" width="11.44140625" style="83" customWidth="1"/>
    <col min="6408" max="6408" width="5.44140625" style="83" customWidth="1"/>
    <col min="6409" max="6409" width="9.5546875" style="83" customWidth="1"/>
    <col min="6410" max="6410" width="4" style="83" customWidth="1"/>
    <col min="6411" max="6411" width="5.44140625" style="83" customWidth="1"/>
    <col min="6412" max="6412" width="2.33203125" style="83" customWidth="1"/>
    <col min="6413" max="6415" width="0" style="83" hidden="1" customWidth="1"/>
    <col min="6416" max="6416" width="4.44140625" style="83" customWidth="1"/>
    <col min="6417" max="6417" width="22.6640625" style="83" customWidth="1"/>
    <col min="6418" max="6420" width="0" style="83" hidden="1" customWidth="1"/>
    <col min="6421" max="6655" width="8.88671875" style="83"/>
    <col min="6656" max="6656" width="5.109375" style="83" customWidth="1"/>
    <col min="6657" max="6657" width="4.33203125" style="83" customWidth="1"/>
    <col min="6658" max="6658" width="11.33203125" style="83" customWidth="1"/>
    <col min="6659" max="6659" width="16.109375" style="83" customWidth="1"/>
    <col min="6660" max="6660" width="9.33203125" style="83" customWidth="1"/>
    <col min="6661" max="6661" width="9" style="83" customWidth="1"/>
    <col min="6662" max="6662" width="7.44140625" style="83" customWidth="1"/>
    <col min="6663" max="6663" width="11.44140625" style="83" customWidth="1"/>
    <col min="6664" max="6664" width="5.44140625" style="83" customWidth="1"/>
    <col min="6665" max="6665" width="9.5546875" style="83" customWidth="1"/>
    <col min="6666" max="6666" width="4" style="83" customWidth="1"/>
    <col min="6667" max="6667" width="5.44140625" style="83" customWidth="1"/>
    <col min="6668" max="6668" width="2.33203125" style="83" customWidth="1"/>
    <col min="6669" max="6671" width="0" style="83" hidden="1" customWidth="1"/>
    <col min="6672" max="6672" width="4.44140625" style="83" customWidth="1"/>
    <col min="6673" max="6673" width="22.6640625" style="83" customWidth="1"/>
    <col min="6674" max="6676" width="0" style="83" hidden="1" customWidth="1"/>
    <col min="6677" max="6911" width="8.88671875" style="83"/>
    <col min="6912" max="6912" width="5.109375" style="83" customWidth="1"/>
    <col min="6913" max="6913" width="4.33203125" style="83" customWidth="1"/>
    <col min="6914" max="6914" width="11.33203125" style="83" customWidth="1"/>
    <col min="6915" max="6915" width="16.109375" style="83" customWidth="1"/>
    <col min="6916" max="6916" width="9.33203125" style="83" customWidth="1"/>
    <col min="6917" max="6917" width="9" style="83" customWidth="1"/>
    <col min="6918" max="6918" width="7.44140625" style="83" customWidth="1"/>
    <col min="6919" max="6919" width="11.44140625" style="83" customWidth="1"/>
    <col min="6920" max="6920" width="5.44140625" style="83" customWidth="1"/>
    <col min="6921" max="6921" width="9.5546875" style="83" customWidth="1"/>
    <col min="6922" max="6922" width="4" style="83" customWidth="1"/>
    <col min="6923" max="6923" width="5.44140625" style="83" customWidth="1"/>
    <col min="6924" max="6924" width="2.33203125" style="83" customWidth="1"/>
    <col min="6925" max="6927" width="0" style="83" hidden="1" customWidth="1"/>
    <col min="6928" max="6928" width="4.44140625" style="83" customWidth="1"/>
    <col min="6929" max="6929" width="22.6640625" style="83" customWidth="1"/>
    <col min="6930" max="6932" width="0" style="83" hidden="1" customWidth="1"/>
    <col min="6933" max="7167" width="8.88671875" style="83"/>
    <col min="7168" max="7168" width="5.109375" style="83" customWidth="1"/>
    <col min="7169" max="7169" width="4.33203125" style="83" customWidth="1"/>
    <col min="7170" max="7170" width="11.33203125" style="83" customWidth="1"/>
    <col min="7171" max="7171" width="16.109375" style="83" customWidth="1"/>
    <col min="7172" max="7172" width="9.33203125" style="83" customWidth="1"/>
    <col min="7173" max="7173" width="9" style="83" customWidth="1"/>
    <col min="7174" max="7174" width="7.44140625" style="83" customWidth="1"/>
    <col min="7175" max="7175" width="11.44140625" style="83" customWidth="1"/>
    <col min="7176" max="7176" width="5.44140625" style="83" customWidth="1"/>
    <col min="7177" max="7177" width="9.5546875" style="83" customWidth="1"/>
    <col min="7178" max="7178" width="4" style="83" customWidth="1"/>
    <col min="7179" max="7179" width="5.44140625" style="83" customWidth="1"/>
    <col min="7180" max="7180" width="2.33203125" style="83" customWidth="1"/>
    <col min="7181" max="7183" width="0" style="83" hidden="1" customWidth="1"/>
    <col min="7184" max="7184" width="4.44140625" style="83" customWidth="1"/>
    <col min="7185" max="7185" width="22.6640625" style="83" customWidth="1"/>
    <col min="7186" max="7188" width="0" style="83" hidden="1" customWidth="1"/>
    <col min="7189" max="7423" width="8.88671875" style="83"/>
    <col min="7424" max="7424" width="5.109375" style="83" customWidth="1"/>
    <col min="7425" max="7425" width="4.33203125" style="83" customWidth="1"/>
    <col min="7426" max="7426" width="11.33203125" style="83" customWidth="1"/>
    <col min="7427" max="7427" width="16.109375" style="83" customWidth="1"/>
    <col min="7428" max="7428" width="9.33203125" style="83" customWidth="1"/>
    <col min="7429" max="7429" width="9" style="83" customWidth="1"/>
    <col min="7430" max="7430" width="7.44140625" style="83" customWidth="1"/>
    <col min="7431" max="7431" width="11.44140625" style="83" customWidth="1"/>
    <col min="7432" max="7432" width="5.44140625" style="83" customWidth="1"/>
    <col min="7433" max="7433" width="9.5546875" style="83" customWidth="1"/>
    <col min="7434" max="7434" width="4" style="83" customWidth="1"/>
    <col min="7435" max="7435" width="5.44140625" style="83" customWidth="1"/>
    <col min="7436" max="7436" width="2.33203125" style="83" customWidth="1"/>
    <col min="7437" max="7439" width="0" style="83" hidden="1" customWidth="1"/>
    <col min="7440" max="7440" width="4.44140625" style="83" customWidth="1"/>
    <col min="7441" max="7441" width="22.6640625" style="83" customWidth="1"/>
    <col min="7442" max="7444" width="0" style="83" hidden="1" customWidth="1"/>
    <col min="7445" max="7679" width="8.88671875" style="83"/>
    <col min="7680" max="7680" width="5.109375" style="83" customWidth="1"/>
    <col min="7681" max="7681" width="4.33203125" style="83" customWidth="1"/>
    <col min="7682" max="7682" width="11.33203125" style="83" customWidth="1"/>
    <col min="7683" max="7683" width="16.109375" style="83" customWidth="1"/>
    <col min="7684" max="7684" width="9.33203125" style="83" customWidth="1"/>
    <col min="7685" max="7685" width="9" style="83" customWidth="1"/>
    <col min="7686" max="7686" width="7.44140625" style="83" customWidth="1"/>
    <col min="7687" max="7687" width="11.44140625" style="83" customWidth="1"/>
    <col min="7688" max="7688" width="5.44140625" style="83" customWidth="1"/>
    <col min="7689" max="7689" width="9.5546875" style="83" customWidth="1"/>
    <col min="7690" max="7690" width="4" style="83" customWidth="1"/>
    <col min="7691" max="7691" width="5.44140625" style="83" customWidth="1"/>
    <col min="7692" max="7692" width="2.33203125" style="83" customWidth="1"/>
    <col min="7693" max="7695" width="0" style="83" hidden="1" customWidth="1"/>
    <col min="7696" max="7696" width="4.44140625" style="83" customWidth="1"/>
    <col min="7697" max="7697" width="22.6640625" style="83" customWidth="1"/>
    <col min="7698" max="7700" width="0" style="83" hidden="1" customWidth="1"/>
    <col min="7701" max="7935" width="8.88671875" style="83"/>
    <col min="7936" max="7936" width="5.109375" style="83" customWidth="1"/>
    <col min="7937" max="7937" width="4.33203125" style="83" customWidth="1"/>
    <col min="7938" max="7938" width="11.33203125" style="83" customWidth="1"/>
    <col min="7939" max="7939" width="16.109375" style="83" customWidth="1"/>
    <col min="7940" max="7940" width="9.33203125" style="83" customWidth="1"/>
    <col min="7941" max="7941" width="9" style="83" customWidth="1"/>
    <col min="7942" max="7942" width="7.44140625" style="83" customWidth="1"/>
    <col min="7943" max="7943" width="11.44140625" style="83" customWidth="1"/>
    <col min="7944" max="7944" width="5.44140625" style="83" customWidth="1"/>
    <col min="7945" max="7945" width="9.5546875" style="83" customWidth="1"/>
    <col min="7946" max="7946" width="4" style="83" customWidth="1"/>
    <col min="7947" max="7947" width="5.44140625" style="83" customWidth="1"/>
    <col min="7948" max="7948" width="2.33203125" style="83" customWidth="1"/>
    <col min="7949" max="7951" width="0" style="83" hidden="1" customWidth="1"/>
    <col min="7952" max="7952" width="4.44140625" style="83" customWidth="1"/>
    <col min="7953" max="7953" width="22.6640625" style="83" customWidth="1"/>
    <col min="7954" max="7956" width="0" style="83" hidden="1" customWidth="1"/>
    <col min="7957" max="8191" width="8.88671875" style="83"/>
    <col min="8192" max="8192" width="5.109375" style="83" customWidth="1"/>
    <col min="8193" max="8193" width="4.33203125" style="83" customWidth="1"/>
    <col min="8194" max="8194" width="11.33203125" style="83" customWidth="1"/>
    <col min="8195" max="8195" width="16.109375" style="83" customWidth="1"/>
    <col min="8196" max="8196" width="9.33203125" style="83" customWidth="1"/>
    <col min="8197" max="8197" width="9" style="83" customWidth="1"/>
    <col min="8198" max="8198" width="7.44140625" style="83" customWidth="1"/>
    <col min="8199" max="8199" width="11.44140625" style="83" customWidth="1"/>
    <col min="8200" max="8200" width="5.44140625" style="83" customWidth="1"/>
    <col min="8201" max="8201" width="9.5546875" style="83" customWidth="1"/>
    <col min="8202" max="8202" width="4" style="83" customWidth="1"/>
    <col min="8203" max="8203" width="5.44140625" style="83" customWidth="1"/>
    <col min="8204" max="8204" width="2.33203125" style="83" customWidth="1"/>
    <col min="8205" max="8207" width="0" style="83" hidden="1" customWidth="1"/>
    <col min="8208" max="8208" width="4.44140625" style="83" customWidth="1"/>
    <col min="8209" max="8209" width="22.6640625" style="83" customWidth="1"/>
    <col min="8210" max="8212" width="0" style="83" hidden="1" customWidth="1"/>
    <col min="8213" max="8447" width="8.88671875" style="83"/>
    <col min="8448" max="8448" width="5.109375" style="83" customWidth="1"/>
    <col min="8449" max="8449" width="4.33203125" style="83" customWidth="1"/>
    <col min="8450" max="8450" width="11.33203125" style="83" customWidth="1"/>
    <col min="8451" max="8451" width="16.109375" style="83" customWidth="1"/>
    <col min="8452" max="8452" width="9.33203125" style="83" customWidth="1"/>
    <col min="8453" max="8453" width="9" style="83" customWidth="1"/>
    <col min="8454" max="8454" width="7.44140625" style="83" customWidth="1"/>
    <col min="8455" max="8455" width="11.44140625" style="83" customWidth="1"/>
    <col min="8456" max="8456" width="5.44140625" style="83" customWidth="1"/>
    <col min="8457" max="8457" width="9.5546875" style="83" customWidth="1"/>
    <col min="8458" max="8458" width="4" style="83" customWidth="1"/>
    <col min="8459" max="8459" width="5.44140625" style="83" customWidth="1"/>
    <col min="8460" max="8460" width="2.33203125" style="83" customWidth="1"/>
    <col min="8461" max="8463" width="0" style="83" hidden="1" customWidth="1"/>
    <col min="8464" max="8464" width="4.44140625" style="83" customWidth="1"/>
    <col min="8465" max="8465" width="22.6640625" style="83" customWidth="1"/>
    <col min="8466" max="8468" width="0" style="83" hidden="1" customWidth="1"/>
    <col min="8469" max="8703" width="8.88671875" style="83"/>
    <col min="8704" max="8704" width="5.109375" style="83" customWidth="1"/>
    <col min="8705" max="8705" width="4.33203125" style="83" customWidth="1"/>
    <col min="8706" max="8706" width="11.33203125" style="83" customWidth="1"/>
    <col min="8707" max="8707" width="16.109375" style="83" customWidth="1"/>
    <col min="8708" max="8708" width="9.33203125" style="83" customWidth="1"/>
    <col min="8709" max="8709" width="9" style="83" customWidth="1"/>
    <col min="8710" max="8710" width="7.44140625" style="83" customWidth="1"/>
    <col min="8711" max="8711" width="11.44140625" style="83" customWidth="1"/>
    <col min="8712" max="8712" width="5.44140625" style="83" customWidth="1"/>
    <col min="8713" max="8713" width="9.5546875" style="83" customWidth="1"/>
    <col min="8714" max="8714" width="4" style="83" customWidth="1"/>
    <col min="8715" max="8715" width="5.44140625" style="83" customWidth="1"/>
    <col min="8716" max="8716" width="2.33203125" style="83" customWidth="1"/>
    <col min="8717" max="8719" width="0" style="83" hidden="1" customWidth="1"/>
    <col min="8720" max="8720" width="4.44140625" style="83" customWidth="1"/>
    <col min="8721" max="8721" width="22.6640625" style="83" customWidth="1"/>
    <col min="8722" max="8724" width="0" style="83" hidden="1" customWidth="1"/>
    <col min="8725" max="8959" width="8.88671875" style="83"/>
    <col min="8960" max="8960" width="5.109375" style="83" customWidth="1"/>
    <col min="8961" max="8961" width="4.33203125" style="83" customWidth="1"/>
    <col min="8962" max="8962" width="11.33203125" style="83" customWidth="1"/>
    <col min="8963" max="8963" width="16.109375" style="83" customWidth="1"/>
    <col min="8964" max="8964" width="9.33203125" style="83" customWidth="1"/>
    <col min="8965" max="8965" width="9" style="83" customWidth="1"/>
    <col min="8966" max="8966" width="7.44140625" style="83" customWidth="1"/>
    <col min="8967" max="8967" width="11.44140625" style="83" customWidth="1"/>
    <col min="8968" max="8968" width="5.44140625" style="83" customWidth="1"/>
    <col min="8969" max="8969" width="9.5546875" style="83" customWidth="1"/>
    <col min="8970" max="8970" width="4" style="83" customWidth="1"/>
    <col min="8971" max="8971" width="5.44140625" style="83" customWidth="1"/>
    <col min="8972" max="8972" width="2.33203125" style="83" customWidth="1"/>
    <col min="8973" max="8975" width="0" style="83" hidden="1" customWidth="1"/>
    <col min="8976" max="8976" width="4.44140625" style="83" customWidth="1"/>
    <col min="8977" max="8977" width="22.6640625" style="83" customWidth="1"/>
    <col min="8978" max="8980" width="0" style="83" hidden="1" customWidth="1"/>
    <col min="8981" max="9215" width="8.88671875" style="83"/>
    <col min="9216" max="9216" width="5.109375" style="83" customWidth="1"/>
    <col min="9217" max="9217" width="4.33203125" style="83" customWidth="1"/>
    <col min="9218" max="9218" width="11.33203125" style="83" customWidth="1"/>
    <col min="9219" max="9219" width="16.109375" style="83" customWidth="1"/>
    <col min="9220" max="9220" width="9.33203125" style="83" customWidth="1"/>
    <col min="9221" max="9221" width="9" style="83" customWidth="1"/>
    <col min="9222" max="9222" width="7.44140625" style="83" customWidth="1"/>
    <col min="9223" max="9223" width="11.44140625" style="83" customWidth="1"/>
    <col min="9224" max="9224" width="5.44140625" style="83" customWidth="1"/>
    <col min="9225" max="9225" width="9.5546875" style="83" customWidth="1"/>
    <col min="9226" max="9226" width="4" style="83" customWidth="1"/>
    <col min="9227" max="9227" width="5.44140625" style="83" customWidth="1"/>
    <col min="9228" max="9228" width="2.33203125" style="83" customWidth="1"/>
    <col min="9229" max="9231" width="0" style="83" hidden="1" customWidth="1"/>
    <col min="9232" max="9232" width="4.44140625" style="83" customWidth="1"/>
    <col min="9233" max="9233" width="22.6640625" style="83" customWidth="1"/>
    <col min="9234" max="9236" width="0" style="83" hidden="1" customWidth="1"/>
    <col min="9237" max="9471" width="8.88671875" style="83"/>
    <col min="9472" max="9472" width="5.109375" style="83" customWidth="1"/>
    <col min="9473" max="9473" width="4.33203125" style="83" customWidth="1"/>
    <col min="9474" max="9474" width="11.33203125" style="83" customWidth="1"/>
    <col min="9475" max="9475" width="16.109375" style="83" customWidth="1"/>
    <col min="9476" max="9476" width="9.33203125" style="83" customWidth="1"/>
    <col min="9477" max="9477" width="9" style="83" customWidth="1"/>
    <col min="9478" max="9478" width="7.44140625" style="83" customWidth="1"/>
    <col min="9479" max="9479" width="11.44140625" style="83" customWidth="1"/>
    <col min="9480" max="9480" width="5.44140625" style="83" customWidth="1"/>
    <col min="9481" max="9481" width="9.5546875" style="83" customWidth="1"/>
    <col min="9482" max="9482" width="4" style="83" customWidth="1"/>
    <col min="9483" max="9483" width="5.44140625" style="83" customWidth="1"/>
    <col min="9484" max="9484" width="2.33203125" style="83" customWidth="1"/>
    <col min="9485" max="9487" width="0" style="83" hidden="1" customWidth="1"/>
    <col min="9488" max="9488" width="4.44140625" style="83" customWidth="1"/>
    <col min="9489" max="9489" width="22.6640625" style="83" customWidth="1"/>
    <col min="9490" max="9492" width="0" style="83" hidden="1" customWidth="1"/>
    <col min="9493" max="9727" width="8.88671875" style="83"/>
    <col min="9728" max="9728" width="5.109375" style="83" customWidth="1"/>
    <col min="9729" max="9729" width="4.33203125" style="83" customWidth="1"/>
    <col min="9730" max="9730" width="11.33203125" style="83" customWidth="1"/>
    <col min="9731" max="9731" width="16.109375" style="83" customWidth="1"/>
    <col min="9732" max="9732" width="9.33203125" style="83" customWidth="1"/>
    <col min="9733" max="9733" width="9" style="83" customWidth="1"/>
    <col min="9734" max="9734" width="7.44140625" style="83" customWidth="1"/>
    <col min="9735" max="9735" width="11.44140625" style="83" customWidth="1"/>
    <col min="9736" max="9736" width="5.44140625" style="83" customWidth="1"/>
    <col min="9737" max="9737" width="9.5546875" style="83" customWidth="1"/>
    <col min="9738" max="9738" width="4" style="83" customWidth="1"/>
    <col min="9739" max="9739" width="5.44140625" style="83" customWidth="1"/>
    <col min="9740" max="9740" width="2.33203125" style="83" customWidth="1"/>
    <col min="9741" max="9743" width="0" style="83" hidden="1" customWidth="1"/>
    <col min="9744" max="9744" width="4.44140625" style="83" customWidth="1"/>
    <col min="9745" max="9745" width="22.6640625" style="83" customWidth="1"/>
    <col min="9746" max="9748" width="0" style="83" hidden="1" customWidth="1"/>
    <col min="9749" max="9983" width="8.88671875" style="83"/>
    <col min="9984" max="9984" width="5.109375" style="83" customWidth="1"/>
    <col min="9985" max="9985" width="4.33203125" style="83" customWidth="1"/>
    <col min="9986" max="9986" width="11.33203125" style="83" customWidth="1"/>
    <col min="9987" max="9987" width="16.109375" style="83" customWidth="1"/>
    <col min="9988" max="9988" width="9.33203125" style="83" customWidth="1"/>
    <col min="9989" max="9989" width="9" style="83" customWidth="1"/>
    <col min="9990" max="9990" width="7.44140625" style="83" customWidth="1"/>
    <col min="9991" max="9991" width="11.44140625" style="83" customWidth="1"/>
    <col min="9992" max="9992" width="5.44140625" style="83" customWidth="1"/>
    <col min="9993" max="9993" width="9.5546875" style="83" customWidth="1"/>
    <col min="9994" max="9994" width="4" style="83" customWidth="1"/>
    <col min="9995" max="9995" width="5.44140625" style="83" customWidth="1"/>
    <col min="9996" max="9996" width="2.33203125" style="83" customWidth="1"/>
    <col min="9997" max="9999" width="0" style="83" hidden="1" customWidth="1"/>
    <col min="10000" max="10000" width="4.44140625" style="83" customWidth="1"/>
    <col min="10001" max="10001" width="22.6640625" style="83" customWidth="1"/>
    <col min="10002" max="10004" width="0" style="83" hidden="1" customWidth="1"/>
    <col min="10005" max="10239" width="8.88671875" style="83"/>
    <col min="10240" max="10240" width="5.109375" style="83" customWidth="1"/>
    <col min="10241" max="10241" width="4.33203125" style="83" customWidth="1"/>
    <col min="10242" max="10242" width="11.33203125" style="83" customWidth="1"/>
    <col min="10243" max="10243" width="16.109375" style="83" customWidth="1"/>
    <col min="10244" max="10244" width="9.33203125" style="83" customWidth="1"/>
    <col min="10245" max="10245" width="9" style="83" customWidth="1"/>
    <col min="10246" max="10246" width="7.44140625" style="83" customWidth="1"/>
    <col min="10247" max="10247" width="11.44140625" style="83" customWidth="1"/>
    <col min="10248" max="10248" width="5.44140625" style="83" customWidth="1"/>
    <col min="10249" max="10249" width="9.5546875" style="83" customWidth="1"/>
    <col min="10250" max="10250" width="4" style="83" customWidth="1"/>
    <col min="10251" max="10251" width="5.44140625" style="83" customWidth="1"/>
    <col min="10252" max="10252" width="2.33203125" style="83" customWidth="1"/>
    <col min="10253" max="10255" width="0" style="83" hidden="1" customWidth="1"/>
    <col min="10256" max="10256" width="4.44140625" style="83" customWidth="1"/>
    <col min="10257" max="10257" width="22.6640625" style="83" customWidth="1"/>
    <col min="10258" max="10260" width="0" style="83" hidden="1" customWidth="1"/>
    <col min="10261" max="10495" width="8.88671875" style="83"/>
    <col min="10496" max="10496" width="5.109375" style="83" customWidth="1"/>
    <col min="10497" max="10497" width="4.33203125" style="83" customWidth="1"/>
    <col min="10498" max="10498" width="11.33203125" style="83" customWidth="1"/>
    <col min="10499" max="10499" width="16.109375" style="83" customWidth="1"/>
    <col min="10500" max="10500" width="9.33203125" style="83" customWidth="1"/>
    <col min="10501" max="10501" width="9" style="83" customWidth="1"/>
    <col min="10502" max="10502" width="7.44140625" style="83" customWidth="1"/>
    <col min="10503" max="10503" width="11.44140625" style="83" customWidth="1"/>
    <col min="10504" max="10504" width="5.44140625" style="83" customWidth="1"/>
    <col min="10505" max="10505" width="9.5546875" style="83" customWidth="1"/>
    <col min="10506" max="10506" width="4" style="83" customWidth="1"/>
    <col min="10507" max="10507" width="5.44140625" style="83" customWidth="1"/>
    <col min="10508" max="10508" width="2.33203125" style="83" customWidth="1"/>
    <col min="10509" max="10511" width="0" style="83" hidden="1" customWidth="1"/>
    <col min="10512" max="10512" width="4.44140625" style="83" customWidth="1"/>
    <col min="10513" max="10513" width="22.6640625" style="83" customWidth="1"/>
    <col min="10514" max="10516" width="0" style="83" hidden="1" customWidth="1"/>
    <col min="10517" max="10751" width="8.88671875" style="83"/>
    <col min="10752" max="10752" width="5.109375" style="83" customWidth="1"/>
    <col min="10753" max="10753" width="4.33203125" style="83" customWidth="1"/>
    <col min="10754" max="10754" width="11.33203125" style="83" customWidth="1"/>
    <col min="10755" max="10755" width="16.109375" style="83" customWidth="1"/>
    <col min="10756" max="10756" width="9.33203125" style="83" customWidth="1"/>
    <col min="10757" max="10757" width="9" style="83" customWidth="1"/>
    <col min="10758" max="10758" width="7.44140625" style="83" customWidth="1"/>
    <col min="10759" max="10759" width="11.44140625" style="83" customWidth="1"/>
    <col min="10760" max="10760" width="5.44140625" style="83" customWidth="1"/>
    <col min="10761" max="10761" width="9.5546875" style="83" customWidth="1"/>
    <col min="10762" max="10762" width="4" style="83" customWidth="1"/>
    <col min="10763" max="10763" width="5.44140625" style="83" customWidth="1"/>
    <col min="10764" max="10764" width="2.33203125" style="83" customWidth="1"/>
    <col min="10765" max="10767" width="0" style="83" hidden="1" customWidth="1"/>
    <col min="10768" max="10768" width="4.44140625" style="83" customWidth="1"/>
    <col min="10769" max="10769" width="22.6640625" style="83" customWidth="1"/>
    <col min="10770" max="10772" width="0" style="83" hidden="1" customWidth="1"/>
    <col min="10773" max="11007" width="8.88671875" style="83"/>
    <col min="11008" max="11008" width="5.109375" style="83" customWidth="1"/>
    <col min="11009" max="11009" width="4.33203125" style="83" customWidth="1"/>
    <col min="11010" max="11010" width="11.33203125" style="83" customWidth="1"/>
    <col min="11011" max="11011" width="16.109375" style="83" customWidth="1"/>
    <col min="11012" max="11012" width="9.33203125" style="83" customWidth="1"/>
    <col min="11013" max="11013" width="9" style="83" customWidth="1"/>
    <col min="11014" max="11014" width="7.44140625" style="83" customWidth="1"/>
    <col min="11015" max="11015" width="11.44140625" style="83" customWidth="1"/>
    <col min="11016" max="11016" width="5.44140625" style="83" customWidth="1"/>
    <col min="11017" max="11017" width="9.5546875" style="83" customWidth="1"/>
    <col min="11018" max="11018" width="4" style="83" customWidth="1"/>
    <col min="11019" max="11019" width="5.44140625" style="83" customWidth="1"/>
    <col min="11020" max="11020" width="2.33203125" style="83" customWidth="1"/>
    <col min="11021" max="11023" width="0" style="83" hidden="1" customWidth="1"/>
    <col min="11024" max="11024" width="4.44140625" style="83" customWidth="1"/>
    <col min="11025" max="11025" width="22.6640625" style="83" customWidth="1"/>
    <col min="11026" max="11028" width="0" style="83" hidden="1" customWidth="1"/>
    <col min="11029" max="11263" width="8.88671875" style="83"/>
    <col min="11264" max="11264" width="5.109375" style="83" customWidth="1"/>
    <col min="11265" max="11265" width="4.33203125" style="83" customWidth="1"/>
    <col min="11266" max="11266" width="11.33203125" style="83" customWidth="1"/>
    <col min="11267" max="11267" width="16.109375" style="83" customWidth="1"/>
    <col min="11268" max="11268" width="9.33203125" style="83" customWidth="1"/>
    <col min="11269" max="11269" width="9" style="83" customWidth="1"/>
    <col min="11270" max="11270" width="7.44140625" style="83" customWidth="1"/>
    <col min="11271" max="11271" width="11.44140625" style="83" customWidth="1"/>
    <col min="11272" max="11272" width="5.44140625" style="83" customWidth="1"/>
    <col min="11273" max="11273" width="9.5546875" style="83" customWidth="1"/>
    <col min="11274" max="11274" width="4" style="83" customWidth="1"/>
    <col min="11275" max="11275" width="5.44140625" style="83" customWidth="1"/>
    <col min="11276" max="11276" width="2.33203125" style="83" customWidth="1"/>
    <col min="11277" max="11279" width="0" style="83" hidden="1" customWidth="1"/>
    <col min="11280" max="11280" width="4.44140625" style="83" customWidth="1"/>
    <col min="11281" max="11281" width="22.6640625" style="83" customWidth="1"/>
    <col min="11282" max="11284" width="0" style="83" hidden="1" customWidth="1"/>
    <col min="11285" max="11519" width="8.88671875" style="83"/>
    <col min="11520" max="11520" width="5.109375" style="83" customWidth="1"/>
    <col min="11521" max="11521" width="4.33203125" style="83" customWidth="1"/>
    <col min="11522" max="11522" width="11.33203125" style="83" customWidth="1"/>
    <col min="11523" max="11523" width="16.109375" style="83" customWidth="1"/>
    <col min="11524" max="11524" width="9.33203125" style="83" customWidth="1"/>
    <col min="11525" max="11525" width="9" style="83" customWidth="1"/>
    <col min="11526" max="11526" width="7.44140625" style="83" customWidth="1"/>
    <col min="11527" max="11527" width="11.44140625" style="83" customWidth="1"/>
    <col min="11528" max="11528" width="5.44140625" style="83" customWidth="1"/>
    <col min="11529" max="11529" width="9.5546875" style="83" customWidth="1"/>
    <col min="11530" max="11530" width="4" style="83" customWidth="1"/>
    <col min="11531" max="11531" width="5.44140625" style="83" customWidth="1"/>
    <col min="11532" max="11532" width="2.33203125" style="83" customWidth="1"/>
    <col min="11533" max="11535" width="0" style="83" hidden="1" customWidth="1"/>
    <col min="11536" max="11536" width="4.44140625" style="83" customWidth="1"/>
    <col min="11537" max="11537" width="22.6640625" style="83" customWidth="1"/>
    <col min="11538" max="11540" width="0" style="83" hidden="1" customWidth="1"/>
    <col min="11541" max="11775" width="8.88671875" style="83"/>
    <col min="11776" max="11776" width="5.109375" style="83" customWidth="1"/>
    <col min="11777" max="11777" width="4.33203125" style="83" customWidth="1"/>
    <col min="11778" max="11778" width="11.33203125" style="83" customWidth="1"/>
    <col min="11779" max="11779" width="16.109375" style="83" customWidth="1"/>
    <col min="11780" max="11780" width="9.33203125" style="83" customWidth="1"/>
    <col min="11781" max="11781" width="9" style="83" customWidth="1"/>
    <col min="11782" max="11782" width="7.44140625" style="83" customWidth="1"/>
    <col min="11783" max="11783" width="11.44140625" style="83" customWidth="1"/>
    <col min="11784" max="11784" width="5.44140625" style="83" customWidth="1"/>
    <col min="11785" max="11785" width="9.5546875" style="83" customWidth="1"/>
    <col min="11786" max="11786" width="4" style="83" customWidth="1"/>
    <col min="11787" max="11787" width="5.44140625" style="83" customWidth="1"/>
    <col min="11788" max="11788" width="2.33203125" style="83" customWidth="1"/>
    <col min="11789" max="11791" width="0" style="83" hidden="1" customWidth="1"/>
    <col min="11792" max="11792" width="4.44140625" style="83" customWidth="1"/>
    <col min="11793" max="11793" width="22.6640625" style="83" customWidth="1"/>
    <col min="11794" max="11796" width="0" style="83" hidden="1" customWidth="1"/>
    <col min="11797" max="12031" width="8.88671875" style="83"/>
    <col min="12032" max="12032" width="5.109375" style="83" customWidth="1"/>
    <col min="12033" max="12033" width="4.33203125" style="83" customWidth="1"/>
    <col min="12034" max="12034" width="11.33203125" style="83" customWidth="1"/>
    <col min="12035" max="12035" width="16.109375" style="83" customWidth="1"/>
    <col min="12036" max="12036" width="9.33203125" style="83" customWidth="1"/>
    <col min="12037" max="12037" width="9" style="83" customWidth="1"/>
    <col min="12038" max="12038" width="7.44140625" style="83" customWidth="1"/>
    <col min="12039" max="12039" width="11.44140625" style="83" customWidth="1"/>
    <col min="12040" max="12040" width="5.44140625" style="83" customWidth="1"/>
    <col min="12041" max="12041" width="9.5546875" style="83" customWidth="1"/>
    <col min="12042" max="12042" width="4" style="83" customWidth="1"/>
    <col min="12043" max="12043" width="5.44140625" style="83" customWidth="1"/>
    <col min="12044" max="12044" width="2.33203125" style="83" customWidth="1"/>
    <col min="12045" max="12047" width="0" style="83" hidden="1" customWidth="1"/>
    <col min="12048" max="12048" width="4.44140625" style="83" customWidth="1"/>
    <col min="12049" max="12049" width="22.6640625" style="83" customWidth="1"/>
    <col min="12050" max="12052" width="0" style="83" hidden="1" customWidth="1"/>
    <col min="12053" max="12287" width="8.88671875" style="83"/>
    <col min="12288" max="12288" width="5.109375" style="83" customWidth="1"/>
    <col min="12289" max="12289" width="4.33203125" style="83" customWidth="1"/>
    <col min="12290" max="12290" width="11.33203125" style="83" customWidth="1"/>
    <col min="12291" max="12291" width="16.109375" style="83" customWidth="1"/>
    <col min="12292" max="12292" width="9.33203125" style="83" customWidth="1"/>
    <col min="12293" max="12293" width="9" style="83" customWidth="1"/>
    <col min="12294" max="12294" width="7.44140625" style="83" customWidth="1"/>
    <col min="12295" max="12295" width="11.44140625" style="83" customWidth="1"/>
    <col min="12296" max="12296" width="5.44140625" style="83" customWidth="1"/>
    <col min="12297" max="12297" width="9.5546875" style="83" customWidth="1"/>
    <col min="12298" max="12298" width="4" style="83" customWidth="1"/>
    <col min="12299" max="12299" width="5.44140625" style="83" customWidth="1"/>
    <col min="12300" max="12300" width="2.33203125" style="83" customWidth="1"/>
    <col min="12301" max="12303" width="0" style="83" hidden="1" customWidth="1"/>
    <col min="12304" max="12304" width="4.44140625" style="83" customWidth="1"/>
    <col min="12305" max="12305" width="22.6640625" style="83" customWidth="1"/>
    <col min="12306" max="12308" width="0" style="83" hidden="1" customWidth="1"/>
    <col min="12309" max="12543" width="8.88671875" style="83"/>
    <col min="12544" max="12544" width="5.109375" style="83" customWidth="1"/>
    <col min="12545" max="12545" width="4.33203125" style="83" customWidth="1"/>
    <col min="12546" max="12546" width="11.33203125" style="83" customWidth="1"/>
    <col min="12547" max="12547" width="16.109375" style="83" customWidth="1"/>
    <col min="12548" max="12548" width="9.33203125" style="83" customWidth="1"/>
    <col min="12549" max="12549" width="9" style="83" customWidth="1"/>
    <col min="12550" max="12550" width="7.44140625" style="83" customWidth="1"/>
    <col min="12551" max="12551" width="11.44140625" style="83" customWidth="1"/>
    <col min="12552" max="12552" width="5.44140625" style="83" customWidth="1"/>
    <col min="12553" max="12553" width="9.5546875" style="83" customWidth="1"/>
    <col min="12554" max="12554" width="4" style="83" customWidth="1"/>
    <col min="12555" max="12555" width="5.44140625" style="83" customWidth="1"/>
    <col min="12556" max="12556" width="2.33203125" style="83" customWidth="1"/>
    <col min="12557" max="12559" width="0" style="83" hidden="1" customWidth="1"/>
    <col min="12560" max="12560" width="4.44140625" style="83" customWidth="1"/>
    <col min="12561" max="12561" width="22.6640625" style="83" customWidth="1"/>
    <col min="12562" max="12564" width="0" style="83" hidden="1" customWidth="1"/>
    <col min="12565" max="12799" width="8.88671875" style="83"/>
    <col min="12800" max="12800" width="5.109375" style="83" customWidth="1"/>
    <col min="12801" max="12801" width="4.33203125" style="83" customWidth="1"/>
    <col min="12802" max="12802" width="11.33203125" style="83" customWidth="1"/>
    <col min="12803" max="12803" width="16.109375" style="83" customWidth="1"/>
    <col min="12804" max="12804" width="9.33203125" style="83" customWidth="1"/>
    <col min="12805" max="12805" width="9" style="83" customWidth="1"/>
    <col min="12806" max="12806" width="7.44140625" style="83" customWidth="1"/>
    <col min="12807" max="12807" width="11.44140625" style="83" customWidth="1"/>
    <col min="12808" max="12808" width="5.44140625" style="83" customWidth="1"/>
    <col min="12809" max="12809" width="9.5546875" style="83" customWidth="1"/>
    <col min="12810" max="12810" width="4" style="83" customWidth="1"/>
    <col min="12811" max="12811" width="5.44140625" style="83" customWidth="1"/>
    <col min="12812" max="12812" width="2.33203125" style="83" customWidth="1"/>
    <col min="12813" max="12815" width="0" style="83" hidden="1" customWidth="1"/>
    <col min="12816" max="12816" width="4.44140625" style="83" customWidth="1"/>
    <col min="12817" max="12817" width="22.6640625" style="83" customWidth="1"/>
    <col min="12818" max="12820" width="0" style="83" hidden="1" customWidth="1"/>
    <col min="12821" max="13055" width="8.88671875" style="83"/>
    <col min="13056" max="13056" width="5.109375" style="83" customWidth="1"/>
    <col min="13057" max="13057" width="4.33203125" style="83" customWidth="1"/>
    <col min="13058" max="13058" width="11.33203125" style="83" customWidth="1"/>
    <col min="13059" max="13059" width="16.109375" style="83" customWidth="1"/>
    <col min="13060" max="13060" width="9.33203125" style="83" customWidth="1"/>
    <col min="13061" max="13061" width="9" style="83" customWidth="1"/>
    <col min="13062" max="13062" width="7.44140625" style="83" customWidth="1"/>
    <col min="13063" max="13063" width="11.44140625" style="83" customWidth="1"/>
    <col min="13064" max="13064" width="5.44140625" style="83" customWidth="1"/>
    <col min="13065" max="13065" width="9.5546875" style="83" customWidth="1"/>
    <col min="13066" max="13066" width="4" style="83" customWidth="1"/>
    <col min="13067" max="13067" width="5.44140625" style="83" customWidth="1"/>
    <col min="13068" max="13068" width="2.33203125" style="83" customWidth="1"/>
    <col min="13069" max="13071" width="0" style="83" hidden="1" customWidth="1"/>
    <col min="13072" max="13072" width="4.44140625" style="83" customWidth="1"/>
    <col min="13073" max="13073" width="22.6640625" style="83" customWidth="1"/>
    <col min="13074" max="13076" width="0" style="83" hidden="1" customWidth="1"/>
    <col min="13077" max="13311" width="8.88671875" style="83"/>
    <col min="13312" max="13312" width="5.109375" style="83" customWidth="1"/>
    <col min="13313" max="13313" width="4.33203125" style="83" customWidth="1"/>
    <col min="13314" max="13314" width="11.33203125" style="83" customWidth="1"/>
    <col min="13315" max="13315" width="16.109375" style="83" customWidth="1"/>
    <col min="13316" max="13316" width="9.33203125" style="83" customWidth="1"/>
    <col min="13317" max="13317" width="9" style="83" customWidth="1"/>
    <col min="13318" max="13318" width="7.44140625" style="83" customWidth="1"/>
    <col min="13319" max="13319" width="11.44140625" style="83" customWidth="1"/>
    <col min="13320" max="13320" width="5.44140625" style="83" customWidth="1"/>
    <col min="13321" max="13321" width="9.5546875" style="83" customWidth="1"/>
    <col min="13322" max="13322" width="4" style="83" customWidth="1"/>
    <col min="13323" max="13323" width="5.44140625" style="83" customWidth="1"/>
    <col min="13324" max="13324" width="2.33203125" style="83" customWidth="1"/>
    <col min="13325" max="13327" width="0" style="83" hidden="1" customWidth="1"/>
    <col min="13328" max="13328" width="4.44140625" style="83" customWidth="1"/>
    <col min="13329" max="13329" width="22.6640625" style="83" customWidth="1"/>
    <col min="13330" max="13332" width="0" style="83" hidden="1" customWidth="1"/>
    <col min="13333" max="13567" width="8.88671875" style="83"/>
    <col min="13568" max="13568" width="5.109375" style="83" customWidth="1"/>
    <col min="13569" max="13569" width="4.33203125" style="83" customWidth="1"/>
    <col min="13570" max="13570" width="11.33203125" style="83" customWidth="1"/>
    <col min="13571" max="13571" width="16.109375" style="83" customWidth="1"/>
    <col min="13572" max="13572" width="9.33203125" style="83" customWidth="1"/>
    <col min="13573" max="13573" width="9" style="83" customWidth="1"/>
    <col min="13574" max="13574" width="7.44140625" style="83" customWidth="1"/>
    <col min="13575" max="13575" width="11.44140625" style="83" customWidth="1"/>
    <col min="13576" max="13576" width="5.44140625" style="83" customWidth="1"/>
    <col min="13577" max="13577" width="9.5546875" style="83" customWidth="1"/>
    <col min="13578" max="13578" width="4" style="83" customWidth="1"/>
    <col min="13579" max="13579" width="5.44140625" style="83" customWidth="1"/>
    <col min="13580" max="13580" width="2.33203125" style="83" customWidth="1"/>
    <col min="13581" max="13583" width="0" style="83" hidden="1" customWidth="1"/>
    <col min="13584" max="13584" width="4.44140625" style="83" customWidth="1"/>
    <col min="13585" max="13585" width="22.6640625" style="83" customWidth="1"/>
    <col min="13586" max="13588" width="0" style="83" hidden="1" customWidth="1"/>
    <col min="13589" max="13823" width="8.88671875" style="83"/>
    <col min="13824" max="13824" width="5.109375" style="83" customWidth="1"/>
    <col min="13825" max="13825" width="4.33203125" style="83" customWidth="1"/>
    <col min="13826" max="13826" width="11.33203125" style="83" customWidth="1"/>
    <col min="13827" max="13827" width="16.109375" style="83" customWidth="1"/>
    <col min="13828" max="13828" width="9.33203125" style="83" customWidth="1"/>
    <col min="13829" max="13829" width="9" style="83" customWidth="1"/>
    <col min="13830" max="13830" width="7.44140625" style="83" customWidth="1"/>
    <col min="13831" max="13831" width="11.44140625" style="83" customWidth="1"/>
    <col min="13832" max="13832" width="5.44140625" style="83" customWidth="1"/>
    <col min="13833" max="13833" width="9.5546875" style="83" customWidth="1"/>
    <col min="13834" max="13834" width="4" style="83" customWidth="1"/>
    <col min="13835" max="13835" width="5.44140625" style="83" customWidth="1"/>
    <col min="13836" max="13836" width="2.33203125" style="83" customWidth="1"/>
    <col min="13837" max="13839" width="0" style="83" hidden="1" customWidth="1"/>
    <col min="13840" max="13840" width="4.44140625" style="83" customWidth="1"/>
    <col min="13841" max="13841" width="22.6640625" style="83" customWidth="1"/>
    <col min="13842" max="13844" width="0" style="83" hidden="1" customWidth="1"/>
    <col min="13845" max="14079" width="8.88671875" style="83"/>
    <col min="14080" max="14080" width="5.109375" style="83" customWidth="1"/>
    <col min="14081" max="14081" width="4.33203125" style="83" customWidth="1"/>
    <col min="14082" max="14082" width="11.33203125" style="83" customWidth="1"/>
    <col min="14083" max="14083" width="16.109375" style="83" customWidth="1"/>
    <col min="14084" max="14084" width="9.33203125" style="83" customWidth="1"/>
    <col min="14085" max="14085" width="9" style="83" customWidth="1"/>
    <col min="14086" max="14086" width="7.44140625" style="83" customWidth="1"/>
    <col min="14087" max="14087" width="11.44140625" style="83" customWidth="1"/>
    <col min="14088" max="14088" width="5.44140625" style="83" customWidth="1"/>
    <col min="14089" max="14089" width="9.5546875" style="83" customWidth="1"/>
    <col min="14090" max="14090" width="4" style="83" customWidth="1"/>
    <col min="14091" max="14091" width="5.44140625" style="83" customWidth="1"/>
    <col min="14092" max="14092" width="2.33203125" style="83" customWidth="1"/>
    <col min="14093" max="14095" width="0" style="83" hidden="1" customWidth="1"/>
    <col min="14096" max="14096" width="4.44140625" style="83" customWidth="1"/>
    <col min="14097" max="14097" width="22.6640625" style="83" customWidth="1"/>
    <col min="14098" max="14100" width="0" style="83" hidden="1" customWidth="1"/>
    <col min="14101" max="14335" width="8.88671875" style="83"/>
    <col min="14336" max="14336" width="5.109375" style="83" customWidth="1"/>
    <col min="14337" max="14337" width="4.33203125" style="83" customWidth="1"/>
    <col min="14338" max="14338" width="11.33203125" style="83" customWidth="1"/>
    <col min="14339" max="14339" width="16.109375" style="83" customWidth="1"/>
    <col min="14340" max="14340" width="9.33203125" style="83" customWidth="1"/>
    <col min="14341" max="14341" width="9" style="83" customWidth="1"/>
    <col min="14342" max="14342" width="7.44140625" style="83" customWidth="1"/>
    <col min="14343" max="14343" width="11.44140625" style="83" customWidth="1"/>
    <col min="14344" max="14344" width="5.44140625" style="83" customWidth="1"/>
    <col min="14345" max="14345" width="9.5546875" style="83" customWidth="1"/>
    <col min="14346" max="14346" width="4" style="83" customWidth="1"/>
    <col min="14347" max="14347" width="5.44140625" style="83" customWidth="1"/>
    <col min="14348" max="14348" width="2.33203125" style="83" customWidth="1"/>
    <col min="14349" max="14351" width="0" style="83" hidden="1" customWidth="1"/>
    <col min="14352" max="14352" width="4.44140625" style="83" customWidth="1"/>
    <col min="14353" max="14353" width="22.6640625" style="83" customWidth="1"/>
    <col min="14354" max="14356" width="0" style="83" hidden="1" customWidth="1"/>
    <col min="14357" max="14591" width="8.88671875" style="83"/>
    <col min="14592" max="14592" width="5.109375" style="83" customWidth="1"/>
    <col min="14593" max="14593" width="4.33203125" style="83" customWidth="1"/>
    <col min="14594" max="14594" width="11.33203125" style="83" customWidth="1"/>
    <col min="14595" max="14595" width="16.109375" style="83" customWidth="1"/>
    <col min="14596" max="14596" width="9.33203125" style="83" customWidth="1"/>
    <col min="14597" max="14597" width="9" style="83" customWidth="1"/>
    <col min="14598" max="14598" width="7.44140625" style="83" customWidth="1"/>
    <col min="14599" max="14599" width="11.44140625" style="83" customWidth="1"/>
    <col min="14600" max="14600" width="5.44140625" style="83" customWidth="1"/>
    <col min="14601" max="14601" width="9.5546875" style="83" customWidth="1"/>
    <col min="14602" max="14602" width="4" style="83" customWidth="1"/>
    <col min="14603" max="14603" width="5.44140625" style="83" customWidth="1"/>
    <col min="14604" max="14604" width="2.33203125" style="83" customWidth="1"/>
    <col min="14605" max="14607" width="0" style="83" hidden="1" customWidth="1"/>
    <col min="14608" max="14608" width="4.44140625" style="83" customWidth="1"/>
    <col min="14609" max="14609" width="22.6640625" style="83" customWidth="1"/>
    <col min="14610" max="14612" width="0" style="83" hidden="1" customWidth="1"/>
    <col min="14613" max="14847" width="8.88671875" style="83"/>
    <col min="14848" max="14848" width="5.109375" style="83" customWidth="1"/>
    <col min="14849" max="14849" width="4.33203125" style="83" customWidth="1"/>
    <col min="14850" max="14850" width="11.33203125" style="83" customWidth="1"/>
    <col min="14851" max="14851" width="16.109375" style="83" customWidth="1"/>
    <col min="14852" max="14852" width="9.33203125" style="83" customWidth="1"/>
    <col min="14853" max="14853" width="9" style="83" customWidth="1"/>
    <col min="14854" max="14854" width="7.44140625" style="83" customWidth="1"/>
    <col min="14855" max="14855" width="11.44140625" style="83" customWidth="1"/>
    <col min="14856" max="14856" width="5.44140625" style="83" customWidth="1"/>
    <col min="14857" max="14857" width="9.5546875" style="83" customWidth="1"/>
    <col min="14858" max="14858" width="4" style="83" customWidth="1"/>
    <col min="14859" max="14859" width="5.44140625" style="83" customWidth="1"/>
    <col min="14860" max="14860" width="2.33203125" style="83" customWidth="1"/>
    <col min="14861" max="14863" width="0" style="83" hidden="1" customWidth="1"/>
    <col min="14864" max="14864" width="4.44140625" style="83" customWidth="1"/>
    <col min="14865" max="14865" width="22.6640625" style="83" customWidth="1"/>
    <col min="14866" max="14868" width="0" style="83" hidden="1" customWidth="1"/>
    <col min="14869" max="15103" width="8.88671875" style="83"/>
    <col min="15104" max="15104" width="5.109375" style="83" customWidth="1"/>
    <col min="15105" max="15105" width="4.33203125" style="83" customWidth="1"/>
    <col min="15106" max="15106" width="11.33203125" style="83" customWidth="1"/>
    <col min="15107" max="15107" width="16.109375" style="83" customWidth="1"/>
    <col min="15108" max="15108" width="9.33203125" style="83" customWidth="1"/>
    <col min="15109" max="15109" width="9" style="83" customWidth="1"/>
    <col min="15110" max="15110" width="7.44140625" style="83" customWidth="1"/>
    <col min="15111" max="15111" width="11.44140625" style="83" customWidth="1"/>
    <col min="15112" max="15112" width="5.44140625" style="83" customWidth="1"/>
    <col min="15113" max="15113" width="9.5546875" style="83" customWidth="1"/>
    <col min="15114" max="15114" width="4" style="83" customWidth="1"/>
    <col min="15115" max="15115" width="5.44140625" style="83" customWidth="1"/>
    <col min="15116" max="15116" width="2.33203125" style="83" customWidth="1"/>
    <col min="15117" max="15119" width="0" style="83" hidden="1" customWidth="1"/>
    <col min="15120" max="15120" width="4.44140625" style="83" customWidth="1"/>
    <col min="15121" max="15121" width="22.6640625" style="83" customWidth="1"/>
    <col min="15122" max="15124" width="0" style="83" hidden="1" customWidth="1"/>
    <col min="15125" max="15359" width="8.88671875" style="83"/>
    <col min="15360" max="15360" width="5.109375" style="83" customWidth="1"/>
    <col min="15361" max="15361" width="4.33203125" style="83" customWidth="1"/>
    <col min="15362" max="15362" width="11.33203125" style="83" customWidth="1"/>
    <col min="15363" max="15363" width="16.109375" style="83" customWidth="1"/>
    <col min="15364" max="15364" width="9.33203125" style="83" customWidth="1"/>
    <col min="15365" max="15365" width="9" style="83" customWidth="1"/>
    <col min="15366" max="15366" width="7.44140625" style="83" customWidth="1"/>
    <col min="15367" max="15367" width="11.44140625" style="83" customWidth="1"/>
    <col min="15368" max="15368" width="5.44140625" style="83" customWidth="1"/>
    <col min="15369" max="15369" width="9.5546875" style="83" customWidth="1"/>
    <col min="15370" max="15370" width="4" style="83" customWidth="1"/>
    <col min="15371" max="15371" width="5.44140625" style="83" customWidth="1"/>
    <col min="15372" max="15372" width="2.33203125" style="83" customWidth="1"/>
    <col min="15373" max="15375" width="0" style="83" hidden="1" customWidth="1"/>
    <col min="15376" max="15376" width="4.44140625" style="83" customWidth="1"/>
    <col min="15377" max="15377" width="22.6640625" style="83" customWidth="1"/>
    <col min="15378" max="15380" width="0" style="83" hidden="1" customWidth="1"/>
    <col min="15381" max="15615" width="8.88671875" style="83"/>
    <col min="15616" max="15616" width="5.109375" style="83" customWidth="1"/>
    <col min="15617" max="15617" width="4.33203125" style="83" customWidth="1"/>
    <col min="15618" max="15618" width="11.33203125" style="83" customWidth="1"/>
    <col min="15619" max="15619" width="16.109375" style="83" customWidth="1"/>
    <col min="15620" max="15620" width="9.33203125" style="83" customWidth="1"/>
    <col min="15621" max="15621" width="9" style="83" customWidth="1"/>
    <col min="15622" max="15622" width="7.44140625" style="83" customWidth="1"/>
    <col min="15623" max="15623" width="11.44140625" style="83" customWidth="1"/>
    <col min="15624" max="15624" width="5.44140625" style="83" customWidth="1"/>
    <col min="15625" max="15625" width="9.5546875" style="83" customWidth="1"/>
    <col min="15626" max="15626" width="4" style="83" customWidth="1"/>
    <col min="15627" max="15627" width="5.44140625" style="83" customWidth="1"/>
    <col min="15628" max="15628" width="2.33203125" style="83" customWidth="1"/>
    <col min="15629" max="15631" width="0" style="83" hidden="1" customWidth="1"/>
    <col min="15632" max="15632" width="4.44140625" style="83" customWidth="1"/>
    <col min="15633" max="15633" width="22.6640625" style="83" customWidth="1"/>
    <col min="15634" max="15636" width="0" style="83" hidden="1" customWidth="1"/>
    <col min="15637" max="15871" width="8.88671875" style="83"/>
    <col min="15872" max="15872" width="5.109375" style="83" customWidth="1"/>
    <col min="15873" max="15873" width="4.33203125" style="83" customWidth="1"/>
    <col min="15874" max="15874" width="11.33203125" style="83" customWidth="1"/>
    <col min="15875" max="15875" width="16.109375" style="83" customWidth="1"/>
    <col min="15876" max="15876" width="9.33203125" style="83" customWidth="1"/>
    <col min="15877" max="15877" width="9" style="83" customWidth="1"/>
    <col min="15878" max="15878" width="7.44140625" style="83" customWidth="1"/>
    <col min="15879" max="15879" width="11.44140625" style="83" customWidth="1"/>
    <col min="15880" max="15880" width="5.44140625" style="83" customWidth="1"/>
    <col min="15881" max="15881" width="9.5546875" style="83" customWidth="1"/>
    <col min="15882" max="15882" width="4" style="83" customWidth="1"/>
    <col min="15883" max="15883" width="5.44140625" style="83" customWidth="1"/>
    <col min="15884" max="15884" width="2.33203125" style="83" customWidth="1"/>
    <col min="15885" max="15887" width="0" style="83" hidden="1" customWidth="1"/>
    <col min="15888" max="15888" width="4.44140625" style="83" customWidth="1"/>
    <col min="15889" max="15889" width="22.6640625" style="83" customWidth="1"/>
    <col min="15890" max="15892" width="0" style="83" hidden="1" customWidth="1"/>
    <col min="15893" max="16127" width="8.88671875" style="83"/>
    <col min="16128" max="16128" width="5.109375" style="83" customWidth="1"/>
    <col min="16129" max="16129" width="4.33203125" style="83" customWidth="1"/>
    <col min="16130" max="16130" width="11.33203125" style="83" customWidth="1"/>
    <col min="16131" max="16131" width="16.109375" style="83" customWidth="1"/>
    <col min="16132" max="16132" width="9.33203125" style="83" customWidth="1"/>
    <col min="16133" max="16133" width="9" style="83" customWidth="1"/>
    <col min="16134" max="16134" width="7.44140625" style="83" customWidth="1"/>
    <col min="16135" max="16135" width="11.44140625" style="83" customWidth="1"/>
    <col min="16136" max="16136" width="5.44140625" style="83" customWidth="1"/>
    <col min="16137" max="16137" width="9.5546875" style="83" customWidth="1"/>
    <col min="16138" max="16138" width="4" style="83" customWidth="1"/>
    <col min="16139" max="16139" width="5.44140625" style="83" customWidth="1"/>
    <col min="16140" max="16140" width="2.33203125" style="83" customWidth="1"/>
    <col min="16141" max="16143" width="0" style="83" hidden="1" customWidth="1"/>
    <col min="16144" max="16144" width="4.44140625" style="83" customWidth="1"/>
    <col min="16145" max="16145" width="22.6640625" style="83" customWidth="1"/>
    <col min="16146" max="16148" width="0" style="83" hidden="1" customWidth="1"/>
    <col min="16149" max="16384" width="8.88671875" style="83"/>
  </cols>
  <sheetData>
    <row r="1" spans="1:20" s="252" customFormat="1" ht="18.75" customHeight="1" x14ac:dyDescent="0.4">
      <c r="A1" s="247" t="s">
        <v>0</v>
      </c>
      <c r="B1" s="64"/>
      <c r="C1" s="65"/>
      <c r="E1" s="66"/>
      <c r="I1" s="68"/>
      <c r="J1" s="69"/>
      <c r="K1" s="336"/>
      <c r="L1" s="69"/>
      <c r="M1" s="69"/>
      <c r="N1" s="69"/>
      <c r="O1" s="69"/>
      <c r="P1" s="68"/>
      <c r="R1" s="174"/>
      <c r="S1" s="174"/>
      <c r="T1" s="174"/>
    </row>
    <row r="2" spans="1:20" s="74" customFormat="1" ht="18" customHeight="1" x14ac:dyDescent="0.3">
      <c r="A2" s="255" t="s">
        <v>1</v>
      </c>
      <c r="B2" s="72"/>
      <c r="C2" s="73"/>
      <c r="E2" s="75"/>
      <c r="I2" s="77"/>
      <c r="J2" s="78"/>
      <c r="K2" s="337"/>
      <c r="L2" s="78"/>
      <c r="M2" s="78"/>
      <c r="N2" s="78"/>
      <c r="O2" s="78"/>
      <c r="P2" s="77"/>
      <c r="Q2" s="257"/>
      <c r="R2" s="176"/>
      <c r="S2" s="176"/>
      <c r="T2" s="176"/>
    </row>
    <row r="3" spans="1:20" ht="15" customHeight="1" x14ac:dyDescent="0.35">
      <c r="A3" s="81"/>
      <c r="B3" s="81"/>
      <c r="Q3" s="264"/>
    </row>
    <row r="4" spans="1:20" ht="15.75" customHeight="1" x14ac:dyDescent="0.3">
      <c r="C4" s="87" t="s">
        <v>403</v>
      </c>
      <c r="E4" s="88"/>
      <c r="H4" s="339">
        <v>1.1574074074074073E-5</v>
      </c>
      <c r="Q4" s="89"/>
    </row>
    <row r="5" spans="1:20" ht="3.75" customHeight="1" x14ac:dyDescent="0.25"/>
    <row r="6" spans="1:20" ht="13.8" thickBot="1" x14ac:dyDescent="0.3">
      <c r="B6" s="90"/>
      <c r="C6" s="91"/>
      <c r="D6" s="92">
        <v>1</v>
      </c>
      <c r="E6" s="93" t="s">
        <v>47</v>
      </c>
      <c r="F6" s="94">
        <v>3</v>
      </c>
      <c r="G6" s="253"/>
    </row>
    <row r="7" spans="1:20" s="187" customFormat="1" ht="13.8" thickBot="1" x14ac:dyDescent="0.35">
      <c r="A7" s="178" t="s">
        <v>49</v>
      </c>
      <c r="B7" s="179" t="s">
        <v>5</v>
      </c>
      <c r="C7" s="180" t="s">
        <v>6</v>
      </c>
      <c r="D7" s="181" t="s">
        <v>7</v>
      </c>
      <c r="E7" s="182" t="s">
        <v>8</v>
      </c>
      <c r="F7" s="183" t="s">
        <v>9</v>
      </c>
      <c r="G7" s="183" t="s">
        <v>10</v>
      </c>
      <c r="H7" s="183" t="s">
        <v>11</v>
      </c>
      <c r="I7" s="182" t="s">
        <v>12</v>
      </c>
      <c r="J7" s="183" t="s">
        <v>139</v>
      </c>
      <c r="K7" s="340" t="s">
        <v>51</v>
      </c>
      <c r="L7" s="183" t="s">
        <v>52</v>
      </c>
      <c r="M7" s="183"/>
      <c r="N7" s="183"/>
      <c r="O7" s="183"/>
      <c r="P7" s="185" t="s">
        <v>14</v>
      </c>
      <c r="Q7" s="186" t="s">
        <v>15</v>
      </c>
      <c r="R7" s="176" t="s">
        <v>48</v>
      </c>
      <c r="S7" s="176"/>
      <c r="T7" s="176"/>
    </row>
    <row r="8" spans="1:20" ht="13.8" x14ac:dyDescent="0.25">
      <c r="A8" s="115">
        <v>1</v>
      </c>
      <c r="B8" s="341">
        <v>3</v>
      </c>
      <c r="C8" s="315" t="s">
        <v>404</v>
      </c>
      <c r="D8" s="316" t="s">
        <v>405</v>
      </c>
      <c r="E8" s="317" t="s">
        <v>406</v>
      </c>
      <c r="F8" s="318" t="s">
        <v>19</v>
      </c>
      <c r="G8" s="318" t="s">
        <v>20</v>
      </c>
      <c r="H8" s="342"/>
      <c r="I8" s="217">
        <f t="shared" ref="I8:I13" si="0">IF(ISBLANK(J8),"",TRUNC(2.242*(J8-45.5)^2))</f>
        <v>595</v>
      </c>
      <c r="J8" s="239">
        <v>29.2</v>
      </c>
      <c r="K8" s="55">
        <v>-0.9</v>
      </c>
      <c r="L8" s="195">
        <v>0.34799999999999998</v>
      </c>
      <c r="M8" s="343"/>
      <c r="N8" s="55"/>
      <c r="O8" s="195"/>
      <c r="P8" s="196" t="str">
        <f t="shared" ref="P8:P13" si="1">IF(ISBLANK(J8),"",IF(J8&gt;31.24,"",IF(J8&lt;=23.3,"TSM",IF(J8&lt;=24.24,"SM",IF(J8&lt;=25.45,"KSM",IF(J8&lt;=26.85,"I A",IF(J8&lt;=28.74,"II A",IF(J8&lt;=31.24,"III A"))))))))</f>
        <v>III A</v>
      </c>
      <c r="Q8" s="342" t="s">
        <v>407</v>
      </c>
      <c r="R8" s="128" t="s">
        <v>408</v>
      </c>
    </row>
    <row r="9" spans="1:20" ht="13.8" x14ac:dyDescent="0.25">
      <c r="A9" s="115">
        <v>2</v>
      </c>
      <c r="B9" s="341">
        <v>38</v>
      </c>
      <c r="C9" s="315" t="s">
        <v>409</v>
      </c>
      <c r="D9" s="316" t="s">
        <v>410</v>
      </c>
      <c r="E9" s="317" t="s">
        <v>411</v>
      </c>
      <c r="F9" s="318" t="s">
        <v>19</v>
      </c>
      <c r="G9" s="318" t="s">
        <v>20</v>
      </c>
      <c r="H9" s="342"/>
      <c r="I9" s="217"/>
      <c r="J9" s="239" t="s">
        <v>412</v>
      </c>
      <c r="K9" s="55"/>
      <c r="L9" s="195">
        <v>-9.1999999999999998E-2</v>
      </c>
      <c r="M9" s="343"/>
      <c r="N9" s="55"/>
      <c r="O9" s="195"/>
      <c r="P9" s="196" t="str">
        <f t="shared" si="1"/>
        <v/>
      </c>
      <c r="Q9" s="342" t="s">
        <v>313</v>
      </c>
      <c r="R9" s="128"/>
    </row>
    <row r="10" spans="1:20" ht="13.8" x14ac:dyDescent="0.25">
      <c r="A10" s="115">
        <v>3</v>
      </c>
      <c r="B10" s="341">
        <v>61</v>
      </c>
      <c r="C10" s="315" t="s">
        <v>413</v>
      </c>
      <c r="D10" s="316" t="s">
        <v>414</v>
      </c>
      <c r="E10" s="317" t="s">
        <v>415</v>
      </c>
      <c r="F10" s="318" t="s">
        <v>19</v>
      </c>
      <c r="G10" s="318" t="s">
        <v>20</v>
      </c>
      <c r="H10" s="342"/>
      <c r="I10" s="217">
        <f t="shared" si="0"/>
        <v>760</v>
      </c>
      <c r="J10" s="239">
        <v>27.08</v>
      </c>
      <c r="K10" s="55">
        <v>-0.9</v>
      </c>
      <c r="L10" s="195">
        <v>0.16500000000000001</v>
      </c>
      <c r="M10" s="343"/>
      <c r="N10" s="55"/>
      <c r="O10" s="195"/>
      <c r="P10" s="196" t="str">
        <f t="shared" si="1"/>
        <v>II A</v>
      </c>
      <c r="Q10" s="342" t="s">
        <v>365</v>
      </c>
      <c r="R10" s="128"/>
    </row>
    <row r="11" spans="1:20" ht="13.8" x14ac:dyDescent="0.25">
      <c r="A11" s="115">
        <v>4</v>
      </c>
      <c r="B11" s="341">
        <v>37</v>
      </c>
      <c r="C11" s="315" t="s">
        <v>416</v>
      </c>
      <c r="D11" s="316" t="s">
        <v>212</v>
      </c>
      <c r="E11" s="317" t="s">
        <v>417</v>
      </c>
      <c r="F11" s="318" t="s">
        <v>418</v>
      </c>
      <c r="G11" s="318" t="s">
        <v>419</v>
      </c>
      <c r="H11" s="342"/>
      <c r="I11" s="217">
        <f t="shared" si="0"/>
        <v>738</v>
      </c>
      <c r="J11" s="239">
        <v>27.35</v>
      </c>
      <c r="K11" s="55">
        <v>-0.9</v>
      </c>
      <c r="L11" s="195">
        <v>0.312</v>
      </c>
      <c r="M11" s="343"/>
      <c r="N11" s="55"/>
      <c r="O11" s="195"/>
      <c r="P11" s="196" t="str">
        <f t="shared" si="1"/>
        <v>II A</v>
      </c>
      <c r="Q11" s="342" t="s">
        <v>420</v>
      </c>
      <c r="R11" s="128"/>
    </row>
    <row r="12" spans="1:20" ht="13.8" x14ac:dyDescent="0.25">
      <c r="A12" s="115">
        <v>5</v>
      </c>
      <c r="B12" s="341">
        <v>36</v>
      </c>
      <c r="C12" s="315" t="s">
        <v>421</v>
      </c>
      <c r="D12" s="316" t="s">
        <v>422</v>
      </c>
      <c r="E12" s="317" t="s">
        <v>423</v>
      </c>
      <c r="F12" s="318" t="s">
        <v>19</v>
      </c>
      <c r="G12" s="318" t="s">
        <v>20</v>
      </c>
      <c r="H12" s="342"/>
      <c r="I12" s="217">
        <f t="shared" si="0"/>
        <v>684</v>
      </c>
      <c r="J12" s="239">
        <v>28.03</v>
      </c>
      <c r="K12" s="55">
        <v>-0.9</v>
      </c>
      <c r="L12" s="195">
        <v>0.16800000000000001</v>
      </c>
      <c r="M12" s="343"/>
      <c r="N12" s="55"/>
      <c r="O12" s="195"/>
      <c r="P12" s="196" t="str">
        <f t="shared" si="1"/>
        <v>II A</v>
      </c>
      <c r="Q12" s="342" t="s">
        <v>313</v>
      </c>
      <c r="R12" s="128" t="s">
        <v>424</v>
      </c>
    </row>
    <row r="13" spans="1:20" ht="13.8" x14ac:dyDescent="0.25">
      <c r="A13" s="115">
        <v>6</v>
      </c>
      <c r="B13" s="341">
        <v>83</v>
      </c>
      <c r="C13" s="315" t="s">
        <v>425</v>
      </c>
      <c r="D13" s="316" t="s">
        <v>426</v>
      </c>
      <c r="E13" s="317" t="s">
        <v>427</v>
      </c>
      <c r="F13" s="318" t="s">
        <v>98</v>
      </c>
      <c r="G13" s="318"/>
      <c r="H13" s="342"/>
      <c r="I13" s="217">
        <f t="shared" si="0"/>
        <v>701</v>
      </c>
      <c r="J13" s="239">
        <v>27.81</v>
      </c>
      <c r="K13" s="55">
        <v>-0.9</v>
      </c>
      <c r="L13" s="195">
        <v>0.68300000000000005</v>
      </c>
      <c r="M13" s="343"/>
      <c r="N13" s="55"/>
      <c r="O13" s="195"/>
      <c r="P13" s="196" t="str">
        <f t="shared" si="1"/>
        <v>II A</v>
      </c>
      <c r="Q13" s="342" t="s">
        <v>428</v>
      </c>
      <c r="R13" s="128" t="s">
        <v>429</v>
      </c>
    </row>
    <row r="14" spans="1:20" ht="6" customHeight="1" x14ac:dyDescent="0.25">
      <c r="B14" s="344"/>
      <c r="C14" s="345"/>
      <c r="D14" s="346"/>
      <c r="E14" s="347"/>
      <c r="F14" s="348"/>
      <c r="G14" s="348"/>
      <c r="H14" s="349"/>
      <c r="I14" s="350"/>
      <c r="J14" s="351"/>
      <c r="K14" s="352"/>
      <c r="L14" s="353"/>
      <c r="M14" s="354"/>
      <c r="N14" s="352"/>
      <c r="O14" s="353"/>
      <c r="P14" s="355"/>
      <c r="Q14" s="349"/>
      <c r="R14" s="128"/>
    </row>
    <row r="15" spans="1:20" ht="13.8" thickBot="1" x14ac:dyDescent="0.3">
      <c r="B15" s="90"/>
      <c r="C15" s="91"/>
      <c r="D15" s="92">
        <v>2</v>
      </c>
      <c r="E15" s="93" t="s">
        <v>47</v>
      </c>
      <c r="F15" s="94">
        <v>3</v>
      </c>
      <c r="G15" s="253"/>
      <c r="R15" s="128"/>
    </row>
    <row r="16" spans="1:20" s="187" customFormat="1" ht="13.8" thickBot="1" x14ac:dyDescent="0.25">
      <c r="A16" s="178" t="s">
        <v>49</v>
      </c>
      <c r="B16" s="179" t="s">
        <v>5</v>
      </c>
      <c r="C16" s="180" t="s">
        <v>6</v>
      </c>
      <c r="D16" s="181" t="s">
        <v>7</v>
      </c>
      <c r="E16" s="182" t="s">
        <v>8</v>
      </c>
      <c r="F16" s="183" t="s">
        <v>9</v>
      </c>
      <c r="G16" s="183" t="s">
        <v>10</v>
      </c>
      <c r="H16" s="183" t="s">
        <v>11</v>
      </c>
      <c r="I16" s="182" t="s">
        <v>12</v>
      </c>
      <c r="J16" s="183" t="s">
        <v>139</v>
      </c>
      <c r="K16" s="340" t="s">
        <v>51</v>
      </c>
      <c r="L16" s="183" t="s">
        <v>52</v>
      </c>
      <c r="M16" s="183"/>
      <c r="N16" s="183"/>
      <c r="O16" s="183"/>
      <c r="P16" s="185" t="s">
        <v>14</v>
      </c>
      <c r="Q16" s="186" t="s">
        <v>15</v>
      </c>
      <c r="R16" s="128" t="s">
        <v>48</v>
      </c>
      <c r="S16" s="176"/>
      <c r="T16" s="176"/>
    </row>
    <row r="17" spans="1:20" ht="13.8" x14ac:dyDescent="0.25">
      <c r="A17" s="115">
        <v>1</v>
      </c>
      <c r="B17" s="341"/>
      <c r="C17" s="315"/>
      <c r="D17" s="316"/>
      <c r="E17" s="317"/>
      <c r="F17" s="318"/>
      <c r="G17" s="318"/>
      <c r="H17" s="342"/>
      <c r="I17" s="217" t="str">
        <f t="shared" ref="I17:I31" si="2">IF(ISBLANK(J17),"",TRUNC(2.242*(J17-45.5)^2))</f>
        <v/>
      </c>
      <c r="J17" s="239"/>
      <c r="K17" s="55"/>
      <c r="L17" s="195"/>
      <c r="M17" s="343"/>
      <c r="N17" s="55"/>
      <c r="O17" s="195"/>
      <c r="P17" s="196" t="str">
        <f t="shared" ref="P17:P31" si="3">IF(ISBLANK(J17),"",IF(J17&gt;31.24,"",IF(J17&lt;=23.3,"TSM",IF(J17&lt;=24.24,"SM",IF(J17&lt;=25.45,"KSM",IF(J17&lt;=26.85,"I A",IF(J17&lt;=28.74,"II A",IF(J17&lt;=31.24,"III A"))))))))</f>
        <v/>
      </c>
      <c r="Q17" s="342"/>
      <c r="R17" s="128"/>
    </row>
    <row r="18" spans="1:20" ht="13.8" x14ac:dyDescent="0.25">
      <c r="A18" s="115" t="s">
        <v>182</v>
      </c>
      <c r="B18" s="341">
        <v>58</v>
      </c>
      <c r="C18" s="315" t="s">
        <v>361</v>
      </c>
      <c r="D18" s="316" t="s">
        <v>362</v>
      </c>
      <c r="E18" s="317" t="s">
        <v>363</v>
      </c>
      <c r="F18" s="318" t="s">
        <v>19</v>
      </c>
      <c r="G18" s="318" t="s">
        <v>20</v>
      </c>
      <c r="H18" s="342"/>
      <c r="I18" s="217">
        <f t="shared" si="2"/>
        <v>833</v>
      </c>
      <c r="J18" s="356">
        <v>26.22</v>
      </c>
      <c r="K18" s="55">
        <v>0</v>
      </c>
      <c r="L18" s="195">
        <v>0.182</v>
      </c>
      <c r="M18" s="343"/>
      <c r="N18" s="55"/>
      <c r="O18" s="195"/>
      <c r="P18" s="196" t="str">
        <f t="shared" si="3"/>
        <v>I A</v>
      </c>
      <c r="Q18" s="342" t="s">
        <v>365</v>
      </c>
      <c r="R18" s="357"/>
      <c r="S18" s="358" t="s">
        <v>430</v>
      </c>
    </row>
    <row r="19" spans="1:20" ht="13.8" x14ac:dyDescent="0.25">
      <c r="A19" s="115" t="s">
        <v>187</v>
      </c>
      <c r="B19" s="341">
        <v>82</v>
      </c>
      <c r="C19" s="315" t="s">
        <v>431</v>
      </c>
      <c r="D19" s="316" t="s">
        <v>432</v>
      </c>
      <c r="E19" s="317" t="s">
        <v>433</v>
      </c>
      <c r="F19" s="318" t="s">
        <v>98</v>
      </c>
      <c r="G19" s="318" t="s">
        <v>254</v>
      </c>
      <c r="H19" s="342"/>
      <c r="I19" s="217">
        <f t="shared" si="2"/>
        <v>802</v>
      </c>
      <c r="J19" s="239">
        <v>26.58</v>
      </c>
      <c r="K19" s="55"/>
      <c r="L19" s="195">
        <v>0.19600000000000001</v>
      </c>
      <c r="M19" s="343"/>
      <c r="N19" s="55"/>
      <c r="O19" s="195"/>
      <c r="P19" s="196" t="str">
        <f t="shared" si="3"/>
        <v>I A</v>
      </c>
      <c r="Q19" s="342" t="s">
        <v>428</v>
      </c>
      <c r="R19" s="128" t="s">
        <v>434</v>
      </c>
    </row>
    <row r="20" spans="1:20" ht="13.8" x14ac:dyDescent="0.25">
      <c r="A20" s="115" t="s">
        <v>193</v>
      </c>
      <c r="B20" s="341">
        <v>11</v>
      </c>
      <c r="C20" s="315" t="s">
        <v>435</v>
      </c>
      <c r="D20" s="316" t="s">
        <v>436</v>
      </c>
      <c r="E20" s="317" t="s">
        <v>437</v>
      </c>
      <c r="F20" s="318" t="s">
        <v>35</v>
      </c>
      <c r="G20" s="318" t="s">
        <v>88</v>
      </c>
      <c r="H20" s="342"/>
      <c r="I20" s="217"/>
      <c r="J20" s="239" t="s">
        <v>312</v>
      </c>
      <c r="K20" s="55"/>
      <c r="L20" s="195"/>
      <c r="M20" s="343"/>
      <c r="N20" s="55"/>
      <c r="O20" s="195"/>
      <c r="P20" s="196" t="str">
        <f t="shared" si="3"/>
        <v/>
      </c>
      <c r="Q20" s="342" t="s">
        <v>438</v>
      </c>
      <c r="R20" s="128" t="s">
        <v>439</v>
      </c>
    </row>
    <row r="21" spans="1:20" ht="13.8" x14ac:dyDescent="0.25">
      <c r="A21" s="115" t="s">
        <v>195</v>
      </c>
      <c r="B21" s="341">
        <v>48</v>
      </c>
      <c r="C21" s="315" t="s">
        <v>440</v>
      </c>
      <c r="D21" s="316" t="s">
        <v>441</v>
      </c>
      <c r="E21" s="317" t="s">
        <v>442</v>
      </c>
      <c r="F21" s="318" t="s">
        <v>317</v>
      </c>
      <c r="G21" s="318" t="s">
        <v>318</v>
      </c>
      <c r="H21" s="342" t="s">
        <v>443</v>
      </c>
      <c r="I21" s="217">
        <f t="shared" si="2"/>
        <v>833</v>
      </c>
      <c r="J21" s="356">
        <v>26.22</v>
      </c>
      <c r="K21" s="55"/>
      <c r="L21" s="195">
        <v>0.187</v>
      </c>
      <c r="M21" s="343"/>
      <c r="N21" s="55"/>
      <c r="O21" s="195"/>
      <c r="P21" s="196" t="str">
        <f t="shared" si="3"/>
        <v>I A</v>
      </c>
      <c r="Q21" s="342" t="s">
        <v>319</v>
      </c>
      <c r="R21" s="357" t="s">
        <v>444</v>
      </c>
      <c r="S21" s="358" t="s">
        <v>445</v>
      </c>
    </row>
    <row r="22" spans="1:20" ht="13.8" x14ac:dyDescent="0.25">
      <c r="A22" s="115" t="s">
        <v>446</v>
      </c>
      <c r="B22" s="341">
        <v>59</v>
      </c>
      <c r="C22" s="315" t="s">
        <v>447</v>
      </c>
      <c r="D22" s="316" t="s">
        <v>448</v>
      </c>
      <c r="E22" s="317" t="s">
        <v>449</v>
      </c>
      <c r="F22" s="318" t="s">
        <v>19</v>
      </c>
      <c r="G22" s="318" t="s">
        <v>20</v>
      </c>
      <c r="H22" s="342"/>
      <c r="I22" s="217">
        <f t="shared" si="2"/>
        <v>801</v>
      </c>
      <c r="J22" s="239">
        <v>26.59</v>
      </c>
      <c r="K22" s="55"/>
      <c r="L22" s="195">
        <v>0.29599999999999999</v>
      </c>
      <c r="M22" s="343"/>
      <c r="N22" s="55"/>
      <c r="O22" s="195"/>
      <c r="P22" s="196" t="str">
        <f t="shared" si="3"/>
        <v>I A</v>
      </c>
      <c r="Q22" s="342" t="s">
        <v>365</v>
      </c>
      <c r="R22" s="128"/>
    </row>
    <row r="23" spans="1:20" ht="6" customHeight="1" x14ac:dyDescent="0.25">
      <c r="B23" s="344"/>
      <c r="C23" s="345"/>
      <c r="D23" s="346"/>
      <c r="E23" s="347"/>
      <c r="F23" s="348"/>
      <c r="G23" s="348"/>
      <c r="H23" s="349"/>
      <c r="I23" s="350"/>
      <c r="J23" s="351"/>
      <c r="K23" s="352"/>
      <c r="L23" s="353"/>
      <c r="M23" s="354"/>
      <c r="N23" s="352"/>
      <c r="O23" s="353"/>
      <c r="P23" s="355"/>
      <c r="Q23" s="349"/>
      <c r="R23" s="128"/>
    </row>
    <row r="24" spans="1:20" ht="13.8" thickBot="1" x14ac:dyDescent="0.3">
      <c r="B24" s="90"/>
      <c r="C24" s="91"/>
      <c r="D24" s="92">
        <v>3</v>
      </c>
      <c r="E24" s="93" t="s">
        <v>47</v>
      </c>
      <c r="F24" s="94">
        <v>3</v>
      </c>
      <c r="G24" s="253"/>
      <c r="R24" s="128"/>
    </row>
    <row r="25" spans="1:20" s="187" customFormat="1" ht="13.8" thickBot="1" x14ac:dyDescent="0.25">
      <c r="A25" s="178" t="s">
        <v>49</v>
      </c>
      <c r="B25" s="179" t="s">
        <v>5</v>
      </c>
      <c r="C25" s="180" t="s">
        <v>6</v>
      </c>
      <c r="D25" s="181" t="s">
        <v>7</v>
      </c>
      <c r="E25" s="182" t="s">
        <v>8</v>
      </c>
      <c r="F25" s="183" t="s">
        <v>9</v>
      </c>
      <c r="G25" s="183" t="s">
        <v>10</v>
      </c>
      <c r="H25" s="183" t="s">
        <v>11</v>
      </c>
      <c r="I25" s="182" t="s">
        <v>12</v>
      </c>
      <c r="J25" s="183" t="s">
        <v>139</v>
      </c>
      <c r="K25" s="340" t="s">
        <v>51</v>
      </c>
      <c r="L25" s="183" t="s">
        <v>52</v>
      </c>
      <c r="M25" s="183"/>
      <c r="N25" s="183"/>
      <c r="O25" s="183"/>
      <c r="P25" s="185" t="s">
        <v>14</v>
      </c>
      <c r="Q25" s="186" t="s">
        <v>15</v>
      </c>
      <c r="R25" s="128" t="s">
        <v>48</v>
      </c>
      <c r="S25" s="176"/>
      <c r="T25" s="176"/>
    </row>
    <row r="26" spans="1:20" ht="13.8" x14ac:dyDescent="0.25">
      <c r="A26" s="115">
        <v>1</v>
      </c>
      <c r="B26" s="341"/>
      <c r="C26" s="315"/>
      <c r="D26" s="316"/>
      <c r="E26" s="317"/>
      <c r="F26" s="318"/>
      <c r="G26" s="318"/>
      <c r="H26" s="342"/>
      <c r="I26" s="217" t="str">
        <f t="shared" si="2"/>
        <v/>
      </c>
      <c r="J26" s="239"/>
      <c r="K26" s="55"/>
      <c r="L26" s="195"/>
      <c r="M26" s="343"/>
      <c r="N26" s="55"/>
      <c r="O26" s="195"/>
      <c r="P26" s="196" t="str">
        <f t="shared" si="3"/>
        <v/>
      </c>
      <c r="Q26" s="342"/>
      <c r="R26" s="128"/>
    </row>
    <row r="27" spans="1:20" ht="13.8" x14ac:dyDescent="0.25">
      <c r="A27" s="115" t="s">
        <v>182</v>
      </c>
      <c r="B27" s="341">
        <v>60</v>
      </c>
      <c r="C27" s="315" t="s">
        <v>450</v>
      </c>
      <c r="D27" s="316" t="s">
        <v>451</v>
      </c>
      <c r="E27" s="317" t="s">
        <v>452</v>
      </c>
      <c r="F27" s="318" t="s">
        <v>19</v>
      </c>
      <c r="G27" s="318" t="s">
        <v>20</v>
      </c>
      <c r="H27" s="342"/>
      <c r="I27" s="217">
        <f t="shared" si="2"/>
        <v>843</v>
      </c>
      <c r="J27" s="239">
        <v>26.1</v>
      </c>
      <c r="K27" s="55">
        <v>-1</v>
      </c>
      <c r="L27" s="195">
        <v>0.17899999999999999</v>
      </c>
      <c r="M27" s="343"/>
      <c r="N27" s="55"/>
      <c r="O27" s="195"/>
      <c r="P27" s="196" t="str">
        <f t="shared" si="3"/>
        <v>I A</v>
      </c>
      <c r="Q27" s="342" t="s">
        <v>365</v>
      </c>
      <c r="R27" s="128" t="s">
        <v>453</v>
      </c>
    </row>
    <row r="28" spans="1:20" ht="13.8" x14ac:dyDescent="0.25">
      <c r="A28" s="115" t="s">
        <v>187</v>
      </c>
      <c r="B28" s="341">
        <v>76</v>
      </c>
      <c r="C28" s="315" t="s">
        <v>351</v>
      </c>
      <c r="D28" s="316" t="s">
        <v>352</v>
      </c>
      <c r="E28" s="317" t="s">
        <v>353</v>
      </c>
      <c r="F28" s="318" t="s">
        <v>35</v>
      </c>
      <c r="G28" s="318" t="s">
        <v>88</v>
      </c>
      <c r="H28" s="342"/>
      <c r="I28" s="217">
        <f t="shared" si="2"/>
        <v>872</v>
      </c>
      <c r="J28" s="239">
        <v>25.77</v>
      </c>
      <c r="K28" s="55">
        <v>-1</v>
      </c>
      <c r="L28" s="195">
        <v>0.15</v>
      </c>
      <c r="M28" s="343"/>
      <c r="N28" s="55"/>
      <c r="O28" s="195"/>
      <c r="P28" s="196" t="str">
        <f t="shared" si="3"/>
        <v>I A</v>
      </c>
      <c r="Q28" s="342" t="s">
        <v>355</v>
      </c>
      <c r="R28" s="128" t="s">
        <v>454</v>
      </c>
    </row>
    <row r="29" spans="1:20" ht="13.8" x14ac:dyDescent="0.25">
      <c r="A29" s="115">
        <v>4</v>
      </c>
      <c r="B29" s="341"/>
      <c r="C29" s="315"/>
      <c r="D29" s="316"/>
      <c r="E29" s="317"/>
      <c r="F29" s="318"/>
      <c r="G29" s="318"/>
      <c r="H29" s="342"/>
      <c r="I29" s="217"/>
      <c r="J29" s="239"/>
      <c r="K29" s="55"/>
      <c r="L29" s="195"/>
      <c r="M29" s="343"/>
      <c r="N29" s="55"/>
      <c r="O29" s="195"/>
      <c r="P29" s="196"/>
      <c r="Q29" s="342"/>
      <c r="R29" s="128"/>
    </row>
    <row r="30" spans="1:20" ht="13.8" x14ac:dyDescent="0.25">
      <c r="A30" s="115">
        <v>5</v>
      </c>
      <c r="B30" s="341">
        <v>88</v>
      </c>
      <c r="C30" s="315" t="s">
        <v>435</v>
      </c>
      <c r="D30" s="316" t="s">
        <v>455</v>
      </c>
      <c r="E30" s="317" t="s">
        <v>456</v>
      </c>
      <c r="F30" s="318" t="s">
        <v>19</v>
      </c>
      <c r="G30" s="318"/>
      <c r="H30" s="342" t="s">
        <v>25</v>
      </c>
      <c r="I30" s="217">
        <f t="shared" si="2"/>
        <v>1000</v>
      </c>
      <c r="J30" s="239">
        <v>24.38</v>
      </c>
      <c r="K30" s="55">
        <v>-1</v>
      </c>
      <c r="L30" s="195">
        <v>0.16500000000000001</v>
      </c>
      <c r="M30" s="343"/>
      <c r="N30" s="55"/>
      <c r="O30" s="195"/>
      <c r="P30" s="196" t="str">
        <f t="shared" si="3"/>
        <v>KSM</v>
      </c>
      <c r="Q30" s="342" t="s">
        <v>78</v>
      </c>
      <c r="R30" s="128" t="s">
        <v>457</v>
      </c>
    </row>
    <row r="31" spans="1:20" ht="13.8" x14ac:dyDescent="0.25">
      <c r="A31" s="115" t="s">
        <v>446</v>
      </c>
      <c r="B31" s="341">
        <v>55</v>
      </c>
      <c r="C31" s="315" t="s">
        <v>458</v>
      </c>
      <c r="D31" s="316" t="s">
        <v>459</v>
      </c>
      <c r="E31" s="317" t="s">
        <v>460</v>
      </c>
      <c r="F31" s="318" t="s">
        <v>331</v>
      </c>
      <c r="G31" s="318" t="s">
        <v>332</v>
      </c>
      <c r="H31" s="342" t="s">
        <v>461</v>
      </c>
      <c r="I31" s="217">
        <f t="shared" si="2"/>
        <v>868</v>
      </c>
      <c r="J31" s="239">
        <v>25.82</v>
      </c>
      <c r="K31" s="55">
        <v>-1</v>
      </c>
      <c r="L31" s="195">
        <v>0.23699999999999999</v>
      </c>
      <c r="M31" s="343"/>
      <c r="N31" s="55"/>
      <c r="O31" s="195"/>
      <c r="P31" s="196" t="str">
        <f t="shared" si="3"/>
        <v>I A</v>
      </c>
      <c r="Q31" s="342" t="s">
        <v>462</v>
      </c>
      <c r="R31" s="128" t="s">
        <v>463</v>
      </c>
    </row>
  </sheetData>
  <printOptions horizontalCentered="1"/>
  <pageMargins left="0.19685039370078741" right="0.19685039370078741" top="0.78740157480314965" bottom="0.39370078740157483" header="0.39370078740157483" footer="0.39370078740157483"/>
  <pageSetup paperSize="9" orientation="landscape" verticalDpi="18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22"/>
  <sheetViews>
    <sheetView workbookViewId="0">
      <selection activeCell="V19" sqref="V19"/>
    </sheetView>
  </sheetViews>
  <sheetFormatPr defaultColWidth="8.88671875" defaultRowHeight="13.2" x14ac:dyDescent="0.25"/>
  <cols>
    <col min="1" max="1" width="5.109375" style="86" customWidth="1"/>
    <col min="2" max="2" width="4.33203125" style="86" customWidth="1"/>
    <col min="3" max="3" width="11.33203125" style="82" customWidth="1"/>
    <col min="4" max="4" width="16.109375" style="83" customWidth="1"/>
    <col min="5" max="5" width="9.33203125" style="361" customWidth="1"/>
    <col min="6" max="6" width="10.5546875" style="83" customWidth="1"/>
    <col min="7" max="7" width="8.77734375" style="83" customWidth="1"/>
    <col min="8" max="8" width="11.44140625" style="83" customWidth="1"/>
    <col min="9" max="9" width="5.44140625" style="68" customWidth="1"/>
    <col min="10" max="10" width="9.5546875" style="86" customWidth="1"/>
    <col min="11" max="11" width="4" style="338" customWidth="1"/>
    <col min="12" max="12" width="5.44140625" style="86" customWidth="1"/>
    <col min="13" max="13" width="6" style="86" hidden="1" customWidth="1"/>
    <col min="14" max="14" width="4" style="86" hidden="1" customWidth="1"/>
    <col min="15" max="15" width="4.6640625" style="86" hidden="1" customWidth="1"/>
    <col min="16" max="16" width="4.44140625" style="68" customWidth="1"/>
    <col min="17" max="17" width="22.6640625" style="83" customWidth="1"/>
    <col min="18" max="18" width="5.33203125" style="174" hidden="1" customWidth="1"/>
    <col min="19" max="20" width="2" style="174" customWidth="1"/>
    <col min="21" max="255" width="8.88671875" style="83"/>
    <col min="256" max="256" width="5.109375" style="83" customWidth="1"/>
    <col min="257" max="257" width="4.33203125" style="83" customWidth="1"/>
    <col min="258" max="258" width="11.33203125" style="83" customWidth="1"/>
    <col min="259" max="259" width="16.109375" style="83" customWidth="1"/>
    <col min="260" max="260" width="9.33203125" style="83" customWidth="1"/>
    <col min="261" max="261" width="9" style="83" customWidth="1"/>
    <col min="262" max="262" width="7.44140625" style="83" customWidth="1"/>
    <col min="263" max="263" width="11.44140625" style="83" customWidth="1"/>
    <col min="264" max="264" width="5.44140625" style="83" customWidth="1"/>
    <col min="265" max="265" width="9.5546875" style="83" customWidth="1"/>
    <col min="266" max="266" width="4" style="83" customWidth="1"/>
    <col min="267" max="267" width="5.44140625" style="83" customWidth="1"/>
    <col min="268" max="268" width="2.33203125" style="83" customWidth="1"/>
    <col min="269" max="271" width="0" style="83" hidden="1" customWidth="1"/>
    <col min="272" max="272" width="4.44140625" style="83" customWidth="1"/>
    <col min="273" max="273" width="22.6640625" style="83" customWidth="1"/>
    <col min="274" max="276" width="0" style="83" hidden="1" customWidth="1"/>
    <col min="277" max="511" width="8.88671875" style="83"/>
    <col min="512" max="512" width="5.109375" style="83" customWidth="1"/>
    <col min="513" max="513" width="4.33203125" style="83" customWidth="1"/>
    <col min="514" max="514" width="11.33203125" style="83" customWidth="1"/>
    <col min="515" max="515" width="16.109375" style="83" customWidth="1"/>
    <col min="516" max="516" width="9.33203125" style="83" customWidth="1"/>
    <col min="517" max="517" width="9" style="83" customWidth="1"/>
    <col min="518" max="518" width="7.44140625" style="83" customWidth="1"/>
    <col min="519" max="519" width="11.44140625" style="83" customWidth="1"/>
    <col min="520" max="520" width="5.44140625" style="83" customWidth="1"/>
    <col min="521" max="521" width="9.5546875" style="83" customWidth="1"/>
    <col min="522" max="522" width="4" style="83" customWidth="1"/>
    <col min="523" max="523" width="5.44140625" style="83" customWidth="1"/>
    <col min="524" max="524" width="2.33203125" style="83" customWidth="1"/>
    <col min="525" max="527" width="0" style="83" hidden="1" customWidth="1"/>
    <col min="528" max="528" width="4.44140625" style="83" customWidth="1"/>
    <col min="529" max="529" width="22.6640625" style="83" customWidth="1"/>
    <col min="530" max="532" width="0" style="83" hidden="1" customWidth="1"/>
    <col min="533" max="767" width="8.88671875" style="83"/>
    <col min="768" max="768" width="5.109375" style="83" customWidth="1"/>
    <col min="769" max="769" width="4.33203125" style="83" customWidth="1"/>
    <col min="770" max="770" width="11.33203125" style="83" customWidth="1"/>
    <col min="771" max="771" width="16.109375" style="83" customWidth="1"/>
    <col min="772" max="772" width="9.33203125" style="83" customWidth="1"/>
    <col min="773" max="773" width="9" style="83" customWidth="1"/>
    <col min="774" max="774" width="7.44140625" style="83" customWidth="1"/>
    <col min="775" max="775" width="11.44140625" style="83" customWidth="1"/>
    <col min="776" max="776" width="5.44140625" style="83" customWidth="1"/>
    <col min="777" max="777" width="9.5546875" style="83" customWidth="1"/>
    <col min="778" max="778" width="4" style="83" customWidth="1"/>
    <col min="779" max="779" width="5.44140625" style="83" customWidth="1"/>
    <col min="780" max="780" width="2.33203125" style="83" customWidth="1"/>
    <col min="781" max="783" width="0" style="83" hidden="1" customWidth="1"/>
    <col min="784" max="784" width="4.44140625" style="83" customWidth="1"/>
    <col min="785" max="785" width="22.6640625" style="83" customWidth="1"/>
    <col min="786" max="788" width="0" style="83" hidden="1" customWidth="1"/>
    <col min="789" max="1023" width="8.88671875" style="83"/>
    <col min="1024" max="1024" width="5.109375" style="83" customWidth="1"/>
    <col min="1025" max="1025" width="4.33203125" style="83" customWidth="1"/>
    <col min="1026" max="1026" width="11.33203125" style="83" customWidth="1"/>
    <col min="1027" max="1027" width="16.109375" style="83" customWidth="1"/>
    <col min="1028" max="1028" width="9.33203125" style="83" customWidth="1"/>
    <col min="1029" max="1029" width="9" style="83" customWidth="1"/>
    <col min="1030" max="1030" width="7.44140625" style="83" customWidth="1"/>
    <col min="1031" max="1031" width="11.44140625" style="83" customWidth="1"/>
    <col min="1032" max="1032" width="5.44140625" style="83" customWidth="1"/>
    <col min="1033" max="1033" width="9.5546875" style="83" customWidth="1"/>
    <col min="1034" max="1034" width="4" style="83" customWidth="1"/>
    <col min="1035" max="1035" width="5.44140625" style="83" customWidth="1"/>
    <col min="1036" max="1036" width="2.33203125" style="83" customWidth="1"/>
    <col min="1037" max="1039" width="0" style="83" hidden="1" customWidth="1"/>
    <col min="1040" max="1040" width="4.44140625" style="83" customWidth="1"/>
    <col min="1041" max="1041" width="22.6640625" style="83" customWidth="1"/>
    <col min="1042" max="1044" width="0" style="83" hidden="1" customWidth="1"/>
    <col min="1045" max="1279" width="8.88671875" style="83"/>
    <col min="1280" max="1280" width="5.109375" style="83" customWidth="1"/>
    <col min="1281" max="1281" width="4.33203125" style="83" customWidth="1"/>
    <col min="1282" max="1282" width="11.33203125" style="83" customWidth="1"/>
    <col min="1283" max="1283" width="16.109375" style="83" customWidth="1"/>
    <col min="1284" max="1284" width="9.33203125" style="83" customWidth="1"/>
    <col min="1285" max="1285" width="9" style="83" customWidth="1"/>
    <col min="1286" max="1286" width="7.44140625" style="83" customWidth="1"/>
    <col min="1287" max="1287" width="11.44140625" style="83" customWidth="1"/>
    <col min="1288" max="1288" width="5.44140625" style="83" customWidth="1"/>
    <col min="1289" max="1289" width="9.5546875" style="83" customWidth="1"/>
    <col min="1290" max="1290" width="4" style="83" customWidth="1"/>
    <col min="1291" max="1291" width="5.44140625" style="83" customWidth="1"/>
    <col min="1292" max="1292" width="2.33203125" style="83" customWidth="1"/>
    <col min="1293" max="1295" width="0" style="83" hidden="1" customWidth="1"/>
    <col min="1296" max="1296" width="4.44140625" style="83" customWidth="1"/>
    <col min="1297" max="1297" width="22.6640625" style="83" customWidth="1"/>
    <col min="1298" max="1300" width="0" style="83" hidden="1" customWidth="1"/>
    <col min="1301" max="1535" width="8.88671875" style="83"/>
    <col min="1536" max="1536" width="5.109375" style="83" customWidth="1"/>
    <col min="1537" max="1537" width="4.33203125" style="83" customWidth="1"/>
    <col min="1538" max="1538" width="11.33203125" style="83" customWidth="1"/>
    <col min="1539" max="1539" width="16.109375" style="83" customWidth="1"/>
    <col min="1540" max="1540" width="9.33203125" style="83" customWidth="1"/>
    <col min="1541" max="1541" width="9" style="83" customWidth="1"/>
    <col min="1542" max="1542" width="7.44140625" style="83" customWidth="1"/>
    <col min="1543" max="1543" width="11.44140625" style="83" customWidth="1"/>
    <col min="1544" max="1544" width="5.44140625" style="83" customWidth="1"/>
    <col min="1545" max="1545" width="9.5546875" style="83" customWidth="1"/>
    <col min="1546" max="1546" width="4" style="83" customWidth="1"/>
    <col min="1547" max="1547" width="5.44140625" style="83" customWidth="1"/>
    <col min="1548" max="1548" width="2.33203125" style="83" customWidth="1"/>
    <col min="1549" max="1551" width="0" style="83" hidden="1" customWidth="1"/>
    <col min="1552" max="1552" width="4.44140625" style="83" customWidth="1"/>
    <col min="1553" max="1553" width="22.6640625" style="83" customWidth="1"/>
    <col min="1554" max="1556" width="0" style="83" hidden="1" customWidth="1"/>
    <col min="1557" max="1791" width="8.88671875" style="83"/>
    <col min="1792" max="1792" width="5.109375" style="83" customWidth="1"/>
    <col min="1793" max="1793" width="4.33203125" style="83" customWidth="1"/>
    <col min="1794" max="1794" width="11.33203125" style="83" customWidth="1"/>
    <col min="1795" max="1795" width="16.109375" style="83" customWidth="1"/>
    <col min="1796" max="1796" width="9.33203125" style="83" customWidth="1"/>
    <col min="1797" max="1797" width="9" style="83" customWidth="1"/>
    <col min="1798" max="1798" width="7.44140625" style="83" customWidth="1"/>
    <col min="1799" max="1799" width="11.44140625" style="83" customWidth="1"/>
    <col min="1800" max="1800" width="5.44140625" style="83" customWidth="1"/>
    <col min="1801" max="1801" width="9.5546875" style="83" customWidth="1"/>
    <col min="1802" max="1802" width="4" style="83" customWidth="1"/>
    <col min="1803" max="1803" width="5.44140625" style="83" customWidth="1"/>
    <col min="1804" max="1804" width="2.33203125" style="83" customWidth="1"/>
    <col min="1805" max="1807" width="0" style="83" hidden="1" customWidth="1"/>
    <col min="1808" max="1808" width="4.44140625" style="83" customWidth="1"/>
    <col min="1809" max="1809" width="22.6640625" style="83" customWidth="1"/>
    <col min="1810" max="1812" width="0" style="83" hidden="1" customWidth="1"/>
    <col min="1813" max="2047" width="8.88671875" style="83"/>
    <col min="2048" max="2048" width="5.109375" style="83" customWidth="1"/>
    <col min="2049" max="2049" width="4.33203125" style="83" customWidth="1"/>
    <col min="2050" max="2050" width="11.33203125" style="83" customWidth="1"/>
    <col min="2051" max="2051" width="16.109375" style="83" customWidth="1"/>
    <col min="2052" max="2052" width="9.33203125" style="83" customWidth="1"/>
    <col min="2053" max="2053" width="9" style="83" customWidth="1"/>
    <col min="2054" max="2054" width="7.44140625" style="83" customWidth="1"/>
    <col min="2055" max="2055" width="11.44140625" style="83" customWidth="1"/>
    <col min="2056" max="2056" width="5.44140625" style="83" customWidth="1"/>
    <col min="2057" max="2057" width="9.5546875" style="83" customWidth="1"/>
    <col min="2058" max="2058" width="4" style="83" customWidth="1"/>
    <col min="2059" max="2059" width="5.44140625" style="83" customWidth="1"/>
    <col min="2060" max="2060" width="2.33203125" style="83" customWidth="1"/>
    <col min="2061" max="2063" width="0" style="83" hidden="1" customWidth="1"/>
    <col min="2064" max="2064" width="4.44140625" style="83" customWidth="1"/>
    <col min="2065" max="2065" width="22.6640625" style="83" customWidth="1"/>
    <col min="2066" max="2068" width="0" style="83" hidden="1" customWidth="1"/>
    <col min="2069" max="2303" width="8.88671875" style="83"/>
    <col min="2304" max="2304" width="5.109375" style="83" customWidth="1"/>
    <col min="2305" max="2305" width="4.33203125" style="83" customWidth="1"/>
    <col min="2306" max="2306" width="11.33203125" style="83" customWidth="1"/>
    <col min="2307" max="2307" width="16.109375" style="83" customWidth="1"/>
    <col min="2308" max="2308" width="9.33203125" style="83" customWidth="1"/>
    <col min="2309" max="2309" width="9" style="83" customWidth="1"/>
    <col min="2310" max="2310" width="7.44140625" style="83" customWidth="1"/>
    <col min="2311" max="2311" width="11.44140625" style="83" customWidth="1"/>
    <col min="2312" max="2312" width="5.44140625" style="83" customWidth="1"/>
    <col min="2313" max="2313" width="9.5546875" style="83" customWidth="1"/>
    <col min="2314" max="2314" width="4" style="83" customWidth="1"/>
    <col min="2315" max="2315" width="5.44140625" style="83" customWidth="1"/>
    <col min="2316" max="2316" width="2.33203125" style="83" customWidth="1"/>
    <col min="2317" max="2319" width="0" style="83" hidden="1" customWidth="1"/>
    <col min="2320" max="2320" width="4.44140625" style="83" customWidth="1"/>
    <col min="2321" max="2321" width="22.6640625" style="83" customWidth="1"/>
    <col min="2322" max="2324" width="0" style="83" hidden="1" customWidth="1"/>
    <col min="2325" max="2559" width="8.88671875" style="83"/>
    <col min="2560" max="2560" width="5.109375" style="83" customWidth="1"/>
    <col min="2561" max="2561" width="4.33203125" style="83" customWidth="1"/>
    <col min="2562" max="2562" width="11.33203125" style="83" customWidth="1"/>
    <col min="2563" max="2563" width="16.109375" style="83" customWidth="1"/>
    <col min="2564" max="2564" width="9.33203125" style="83" customWidth="1"/>
    <col min="2565" max="2565" width="9" style="83" customWidth="1"/>
    <col min="2566" max="2566" width="7.44140625" style="83" customWidth="1"/>
    <col min="2567" max="2567" width="11.44140625" style="83" customWidth="1"/>
    <col min="2568" max="2568" width="5.44140625" style="83" customWidth="1"/>
    <col min="2569" max="2569" width="9.5546875" style="83" customWidth="1"/>
    <col min="2570" max="2570" width="4" style="83" customWidth="1"/>
    <col min="2571" max="2571" width="5.44140625" style="83" customWidth="1"/>
    <col min="2572" max="2572" width="2.33203125" style="83" customWidth="1"/>
    <col min="2573" max="2575" width="0" style="83" hidden="1" customWidth="1"/>
    <col min="2576" max="2576" width="4.44140625" style="83" customWidth="1"/>
    <col min="2577" max="2577" width="22.6640625" style="83" customWidth="1"/>
    <col min="2578" max="2580" width="0" style="83" hidden="1" customWidth="1"/>
    <col min="2581" max="2815" width="8.88671875" style="83"/>
    <col min="2816" max="2816" width="5.109375" style="83" customWidth="1"/>
    <col min="2817" max="2817" width="4.33203125" style="83" customWidth="1"/>
    <col min="2818" max="2818" width="11.33203125" style="83" customWidth="1"/>
    <col min="2819" max="2819" width="16.109375" style="83" customWidth="1"/>
    <col min="2820" max="2820" width="9.33203125" style="83" customWidth="1"/>
    <col min="2821" max="2821" width="9" style="83" customWidth="1"/>
    <col min="2822" max="2822" width="7.44140625" style="83" customWidth="1"/>
    <col min="2823" max="2823" width="11.44140625" style="83" customWidth="1"/>
    <col min="2824" max="2824" width="5.44140625" style="83" customWidth="1"/>
    <col min="2825" max="2825" width="9.5546875" style="83" customWidth="1"/>
    <col min="2826" max="2826" width="4" style="83" customWidth="1"/>
    <col min="2827" max="2827" width="5.44140625" style="83" customWidth="1"/>
    <col min="2828" max="2828" width="2.33203125" style="83" customWidth="1"/>
    <col min="2829" max="2831" width="0" style="83" hidden="1" customWidth="1"/>
    <col min="2832" max="2832" width="4.44140625" style="83" customWidth="1"/>
    <col min="2833" max="2833" width="22.6640625" style="83" customWidth="1"/>
    <col min="2834" max="2836" width="0" style="83" hidden="1" customWidth="1"/>
    <col min="2837" max="3071" width="8.88671875" style="83"/>
    <col min="3072" max="3072" width="5.109375" style="83" customWidth="1"/>
    <col min="3073" max="3073" width="4.33203125" style="83" customWidth="1"/>
    <col min="3074" max="3074" width="11.33203125" style="83" customWidth="1"/>
    <col min="3075" max="3075" width="16.109375" style="83" customWidth="1"/>
    <col min="3076" max="3076" width="9.33203125" style="83" customWidth="1"/>
    <col min="3077" max="3077" width="9" style="83" customWidth="1"/>
    <col min="3078" max="3078" width="7.44140625" style="83" customWidth="1"/>
    <col min="3079" max="3079" width="11.44140625" style="83" customWidth="1"/>
    <col min="3080" max="3080" width="5.44140625" style="83" customWidth="1"/>
    <col min="3081" max="3081" width="9.5546875" style="83" customWidth="1"/>
    <col min="3082" max="3082" width="4" style="83" customWidth="1"/>
    <col min="3083" max="3083" width="5.44140625" style="83" customWidth="1"/>
    <col min="3084" max="3084" width="2.33203125" style="83" customWidth="1"/>
    <col min="3085" max="3087" width="0" style="83" hidden="1" customWidth="1"/>
    <col min="3088" max="3088" width="4.44140625" style="83" customWidth="1"/>
    <col min="3089" max="3089" width="22.6640625" style="83" customWidth="1"/>
    <col min="3090" max="3092" width="0" style="83" hidden="1" customWidth="1"/>
    <col min="3093" max="3327" width="8.88671875" style="83"/>
    <col min="3328" max="3328" width="5.109375" style="83" customWidth="1"/>
    <col min="3329" max="3329" width="4.33203125" style="83" customWidth="1"/>
    <col min="3330" max="3330" width="11.33203125" style="83" customWidth="1"/>
    <col min="3331" max="3331" width="16.109375" style="83" customWidth="1"/>
    <col min="3332" max="3332" width="9.33203125" style="83" customWidth="1"/>
    <col min="3333" max="3333" width="9" style="83" customWidth="1"/>
    <col min="3334" max="3334" width="7.44140625" style="83" customWidth="1"/>
    <col min="3335" max="3335" width="11.44140625" style="83" customWidth="1"/>
    <col min="3336" max="3336" width="5.44140625" style="83" customWidth="1"/>
    <col min="3337" max="3337" width="9.5546875" style="83" customWidth="1"/>
    <col min="3338" max="3338" width="4" style="83" customWidth="1"/>
    <col min="3339" max="3339" width="5.44140625" style="83" customWidth="1"/>
    <col min="3340" max="3340" width="2.33203125" style="83" customWidth="1"/>
    <col min="3341" max="3343" width="0" style="83" hidden="1" customWidth="1"/>
    <col min="3344" max="3344" width="4.44140625" style="83" customWidth="1"/>
    <col min="3345" max="3345" width="22.6640625" style="83" customWidth="1"/>
    <col min="3346" max="3348" width="0" style="83" hidden="1" customWidth="1"/>
    <col min="3349" max="3583" width="8.88671875" style="83"/>
    <col min="3584" max="3584" width="5.109375" style="83" customWidth="1"/>
    <col min="3585" max="3585" width="4.33203125" style="83" customWidth="1"/>
    <col min="3586" max="3586" width="11.33203125" style="83" customWidth="1"/>
    <col min="3587" max="3587" width="16.109375" style="83" customWidth="1"/>
    <col min="3588" max="3588" width="9.33203125" style="83" customWidth="1"/>
    <col min="3589" max="3589" width="9" style="83" customWidth="1"/>
    <col min="3590" max="3590" width="7.44140625" style="83" customWidth="1"/>
    <col min="3591" max="3591" width="11.44140625" style="83" customWidth="1"/>
    <col min="3592" max="3592" width="5.44140625" style="83" customWidth="1"/>
    <col min="3593" max="3593" width="9.5546875" style="83" customWidth="1"/>
    <col min="3594" max="3594" width="4" style="83" customWidth="1"/>
    <col min="3595" max="3595" width="5.44140625" style="83" customWidth="1"/>
    <col min="3596" max="3596" width="2.33203125" style="83" customWidth="1"/>
    <col min="3597" max="3599" width="0" style="83" hidden="1" customWidth="1"/>
    <col min="3600" max="3600" width="4.44140625" style="83" customWidth="1"/>
    <col min="3601" max="3601" width="22.6640625" style="83" customWidth="1"/>
    <col min="3602" max="3604" width="0" style="83" hidden="1" customWidth="1"/>
    <col min="3605" max="3839" width="8.88671875" style="83"/>
    <col min="3840" max="3840" width="5.109375" style="83" customWidth="1"/>
    <col min="3841" max="3841" width="4.33203125" style="83" customWidth="1"/>
    <col min="3842" max="3842" width="11.33203125" style="83" customWidth="1"/>
    <col min="3843" max="3843" width="16.109375" style="83" customWidth="1"/>
    <col min="3844" max="3844" width="9.33203125" style="83" customWidth="1"/>
    <col min="3845" max="3845" width="9" style="83" customWidth="1"/>
    <col min="3846" max="3846" width="7.44140625" style="83" customWidth="1"/>
    <col min="3847" max="3847" width="11.44140625" style="83" customWidth="1"/>
    <col min="3848" max="3848" width="5.44140625" style="83" customWidth="1"/>
    <col min="3849" max="3849" width="9.5546875" style="83" customWidth="1"/>
    <col min="3850" max="3850" width="4" style="83" customWidth="1"/>
    <col min="3851" max="3851" width="5.44140625" style="83" customWidth="1"/>
    <col min="3852" max="3852" width="2.33203125" style="83" customWidth="1"/>
    <col min="3853" max="3855" width="0" style="83" hidden="1" customWidth="1"/>
    <col min="3856" max="3856" width="4.44140625" style="83" customWidth="1"/>
    <col min="3857" max="3857" width="22.6640625" style="83" customWidth="1"/>
    <col min="3858" max="3860" width="0" style="83" hidden="1" customWidth="1"/>
    <col min="3861" max="4095" width="8.88671875" style="83"/>
    <col min="4096" max="4096" width="5.109375" style="83" customWidth="1"/>
    <col min="4097" max="4097" width="4.33203125" style="83" customWidth="1"/>
    <col min="4098" max="4098" width="11.33203125" style="83" customWidth="1"/>
    <col min="4099" max="4099" width="16.109375" style="83" customWidth="1"/>
    <col min="4100" max="4100" width="9.33203125" style="83" customWidth="1"/>
    <col min="4101" max="4101" width="9" style="83" customWidth="1"/>
    <col min="4102" max="4102" width="7.44140625" style="83" customWidth="1"/>
    <col min="4103" max="4103" width="11.44140625" style="83" customWidth="1"/>
    <col min="4104" max="4104" width="5.44140625" style="83" customWidth="1"/>
    <col min="4105" max="4105" width="9.5546875" style="83" customWidth="1"/>
    <col min="4106" max="4106" width="4" style="83" customWidth="1"/>
    <col min="4107" max="4107" width="5.44140625" style="83" customWidth="1"/>
    <col min="4108" max="4108" width="2.33203125" style="83" customWidth="1"/>
    <col min="4109" max="4111" width="0" style="83" hidden="1" customWidth="1"/>
    <col min="4112" max="4112" width="4.44140625" style="83" customWidth="1"/>
    <col min="4113" max="4113" width="22.6640625" style="83" customWidth="1"/>
    <col min="4114" max="4116" width="0" style="83" hidden="1" customWidth="1"/>
    <col min="4117" max="4351" width="8.88671875" style="83"/>
    <col min="4352" max="4352" width="5.109375" style="83" customWidth="1"/>
    <col min="4353" max="4353" width="4.33203125" style="83" customWidth="1"/>
    <col min="4354" max="4354" width="11.33203125" style="83" customWidth="1"/>
    <col min="4355" max="4355" width="16.109375" style="83" customWidth="1"/>
    <col min="4356" max="4356" width="9.33203125" style="83" customWidth="1"/>
    <col min="4357" max="4357" width="9" style="83" customWidth="1"/>
    <col min="4358" max="4358" width="7.44140625" style="83" customWidth="1"/>
    <col min="4359" max="4359" width="11.44140625" style="83" customWidth="1"/>
    <col min="4360" max="4360" width="5.44140625" style="83" customWidth="1"/>
    <col min="4361" max="4361" width="9.5546875" style="83" customWidth="1"/>
    <col min="4362" max="4362" width="4" style="83" customWidth="1"/>
    <col min="4363" max="4363" width="5.44140625" style="83" customWidth="1"/>
    <col min="4364" max="4364" width="2.33203125" style="83" customWidth="1"/>
    <col min="4365" max="4367" width="0" style="83" hidden="1" customWidth="1"/>
    <col min="4368" max="4368" width="4.44140625" style="83" customWidth="1"/>
    <col min="4369" max="4369" width="22.6640625" style="83" customWidth="1"/>
    <col min="4370" max="4372" width="0" style="83" hidden="1" customWidth="1"/>
    <col min="4373" max="4607" width="8.88671875" style="83"/>
    <col min="4608" max="4608" width="5.109375" style="83" customWidth="1"/>
    <col min="4609" max="4609" width="4.33203125" style="83" customWidth="1"/>
    <col min="4610" max="4610" width="11.33203125" style="83" customWidth="1"/>
    <col min="4611" max="4611" width="16.109375" style="83" customWidth="1"/>
    <col min="4612" max="4612" width="9.33203125" style="83" customWidth="1"/>
    <col min="4613" max="4613" width="9" style="83" customWidth="1"/>
    <col min="4614" max="4614" width="7.44140625" style="83" customWidth="1"/>
    <col min="4615" max="4615" width="11.44140625" style="83" customWidth="1"/>
    <col min="4616" max="4616" width="5.44140625" style="83" customWidth="1"/>
    <col min="4617" max="4617" width="9.5546875" style="83" customWidth="1"/>
    <col min="4618" max="4618" width="4" style="83" customWidth="1"/>
    <col min="4619" max="4619" width="5.44140625" style="83" customWidth="1"/>
    <col min="4620" max="4620" width="2.33203125" style="83" customWidth="1"/>
    <col min="4621" max="4623" width="0" style="83" hidden="1" customWidth="1"/>
    <col min="4624" max="4624" width="4.44140625" style="83" customWidth="1"/>
    <col min="4625" max="4625" width="22.6640625" style="83" customWidth="1"/>
    <col min="4626" max="4628" width="0" style="83" hidden="1" customWidth="1"/>
    <col min="4629" max="4863" width="8.88671875" style="83"/>
    <col min="4864" max="4864" width="5.109375" style="83" customWidth="1"/>
    <col min="4865" max="4865" width="4.33203125" style="83" customWidth="1"/>
    <col min="4866" max="4866" width="11.33203125" style="83" customWidth="1"/>
    <col min="4867" max="4867" width="16.109375" style="83" customWidth="1"/>
    <col min="4868" max="4868" width="9.33203125" style="83" customWidth="1"/>
    <col min="4869" max="4869" width="9" style="83" customWidth="1"/>
    <col min="4870" max="4870" width="7.44140625" style="83" customWidth="1"/>
    <col min="4871" max="4871" width="11.44140625" style="83" customWidth="1"/>
    <col min="4872" max="4872" width="5.44140625" style="83" customWidth="1"/>
    <col min="4873" max="4873" width="9.5546875" style="83" customWidth="1"/>
    <col min="4874" max="4874" width="4" style="83" customWidth="1"/>
    <col min="4875" max="4875" width="5.44140625" style="83" customWidth="1"/>
    <col min="4876" max="4876" width="2.33203125" style="83" customWidth="1"/>
    <col min="4877" max="4879" width="0" style="83" hidden="1" customWidth="1"/>
    <col min="4880" max="4880" width="4.44140625" style="83" customWidth="1"/>
    <col min="4881" max="4881" width="22.6640625" style="83" customWidth="1"/>
    <col min="4882" max="4884" width="0" style="83" hidden="1" customWidth="1"/>
    <col min="4885" max="5119" width="8.88671875" style="83"/>
    <col min="5120" max="5120" width="5.109375" style="83" customWidth="1"/>
    <col min="5121" max="5121" width="4.33203125" style="83" customWidth="1"/>
    <col min="5122" max="5122" width="11.33203125" style="83" customWidth="1"/>
    <col min="5123" max="5123" width="16.109375" style="83" customWidth="1"/>
    <col min="5124" max="5124" width="9.33203125" style="83" customWidth="1"/>
    <col min="5125" max="5125" width="9" style="83" customWidth="1"/>
    <col min="5126" max="5126" width="7.44140625" style="83" customWidth="1"/>
    <col min="5127" max="5127" width="11.44140625" style="83" customWidth="1"/>
    <col min="5128" max="5128" width="5.44140625" style="83" customWidth="1"/>
    <col min="5129" max="5129" width="9.5546875" style="83" customWidth="1"/>
    <col min="5130" max="5130" width="4" style="83" customWidth="1"/>
    <col min="5131" max="5131" width="5.44140625" style="83" customWidth="1"/>
    <col min="5132" max="5132" width="2.33203125" style="83" customWidth="1"/>
    <col min="5133" max="5135" width="0" style="83" hidden="1" customWidth="1"/>
    <col min="5136" max="5136" width="4.44140625" style="83" customWidth="1"/>
    <col min="5137" max="5137" width="22.6640625" style="83" customWidth="1"/>
    <col min="5138" max="5140" width="0" style="83" hidden="1" customWidth="1"/>
    <col min="5141" max="5375" width="8.88671875" style="83"/>
    <col min="5376" max="5376" width="5.109375" style="83" customWidth="1"/>
    <col min="5377" max="5377" width="4.33203125" style="83" customWidth="1"/>
    <col min="5378" max="5378" width="11.33203125" style="83" customWidth="1"/>
    <col min="5379" max="5379" width="16.109375" style="83" customWidth="1"/>
    <col min="5380" max="5380" width="9.33203125" style="83" customWidth="1"/>
    <col min="5381" max="5381" width="9" style="83" customWidth="1"/>
    <col min="5382" max="5382" width="7.44140625" style="83" customWidth="1"/>
    <col min="5383" max="5383" width="11.44140625" style="83" customWidth="1"/>
    <col min="5384" max="5384" width="5.44140625" style="83" customWidth="1"/>
    <col min="5385" max="5385" width="9.5546875" style="83" customWidth="1"/>
    <col min="5386" max="5386" width="4" style="83" customWidth="1"/>
    <col min="5387" max="5387" width="5.44140625" style="83" customWidth="1"/>
    <col min="5388" max="5388" width="2.33203125" style="83" customWidth="1"/>
    <col min="5389" max="5391" width="0" style="83" hidden="1" customWidth="1"/>
    <col min="5392" max="5392" width="4.44140625" style="83" customWidth="1"/>
    <col min="5393" max="5393" width="22.6640625" style="83" customWidth="1"/>
    <col min="5394" max="5396" width="0" style="83" hidden="1" customWidth="1"/>
    <col min="5397" max="5631" width="8.88671875" style="83"/>
    <col min="5632" max="5632" width="5.109375" style="83" customWidth="1"/>
    <col min="5633" max="5633" width="4.33203125" style="83" customWidth="1"/>
    <col min="5634" max="5634" width="11.33203125" style="83" customWidth="1"/>
    <col min="5635" max="5635" width="16.109375" style="83" customWidth="1"/>
    <col min="5636" max="5636" width="9.33203125" style="83" customWidth="1"/>
    <col min="5637" max="5637" width="9" style="83" customWidth="1"/>
    <col min="5638" max="5638" width="7.44140625" style="83" customWidth="1"/>
    <col min="5639" max="5639" width="11.44140625" style="83" customWidth="1"/>
    <col min="5640" max="5640" width="5.44140625" style="83" customWidth="1"/>
    <col min="5641" max="5641" width="9.5546875" style="83" customWidth="1"/>
    <col min="5642" max="5642" width="4" style="83" customWidth="1"/>
    <col min="5643" max="5643" width="5.44140625" style="83" customWidth="1"/>
    <col min="5644" max="5644" width="2.33203125" style="83" customWidth="1"/>
    <col min="5645" max="5647" width="0" style="83" hidden="1" customWidth="1"/>
    <col min="5648" max="5648" width="4.44140625" style="83" customWidth="1"/>
    <col min="5649" max="5649" width="22.6640625" style="83" customWidth="1"/>
    <col min="5650" max="5652" width="0" style="83" hidden="1" customWidth="1"/>
    <col min="5653" max="5887" width="8.88671875" style="83"/>
    <col min="5888" max="5888" width="5.109375" style="83" customWidth="1"/>
    <col min="5889" max="5889" width="4.33203125" style="83" customWidth="1"/>
    <col min="5890" max="5890" width="11.33203125" style="83" customWidth="1"/>
    <col min="5891" max="5891" width="16.109375" style="83" customWidth="1"/>
    <col min="5892" max="5892" width="9.33203125" style="83" customWidth="1"/>
    <col min="5893" max="5893" width="9" style="83" customWidth="1"/>
    <col min="5894" max="5894" width="7.44140625" style="83" customWidth="1"/>
    <col min="5895" max="5895" width="11.44140625" style="83" customWidth="1"/>
    <col min="5896" max="5896" width="5.44140625" style="83" customWidth="1"/>
    <col min="5897" max="5897" width="9.5546875" style="83" customWidth="1"/>
    <col min="5898" max="5898" width="4" style="83" customWidth="1"/>
    <col min="5899" max="5899" width="5.44140625" style="83" customWidth="1"/>
    <col min="5900" max="5900" width="2.33203125" style="83" customWidth="1"/>
    <col min="5901" max="5903" width="0" style="83" hidden="1" customWidth="1"/>
    <col min="5904" max="5904" width="4.44140625" style="83" customWidth="1"/>
    <col min="5905" max="5905" width="22.6640625" style="83" customWidth="1"/>
    <col min="5906" max="5908" width="0" style="83" hidden="1" customWidth="1"/>
    <col min="5909" max="6143" width="8.88671875" style="83"/>
    <col min="6144" max="6144" width="5.109375" style="83" customWidth="1"/>
    <col min="6145" max="6145" width="4.33203125" style="83" customWidth="1"/>
    <col min="6146" max="6146" width="11.33203125" style="83" customWidth="1"/>
    <col min="6147" max="6147" width="16.109375" style="83" customWidth="1"/>
    <col min="6148" max="6148" width="9.33203125" style="83" customWidth="1"/>
    <col min="6149" max="6149" width="9" style="83" customWidth="1"/>
    <col min="6150" max="6150" width="7.44140625" style="83" customWidth="1"/>
    <col min="6151" max="6151" width="11.44140625" style="83" customWidth="1"/>
    <col min="6152" max="6152" width="5.44140625" style="83" customWidth="1"/>
    <col min="6153" max="6153" width="9.5546875" style="83" customWidth="1"/>
    <col min="6154" max="6154" width="4" style="83" customWidth="1"/>
    <col min="6155" max="6155" width="5.44140625" style="83" customWidth="1"/>
    <col min="6156" max="6156" width="2.33203125" style="83" customWidth="1"/>
    <col min="6157" max="6159" width="0" style="83" hidden="1" customWidth="1"/>
    <col min="6160" max="6160" width="4.44140625" style="83" customWidth="1"/>
    <col min="6161" max="6161" width="22.6640625" style="83" customWidth="1"/>
    <col min="6162" max="6164" width="0" style="83" hidden="1" customWidth="1"/>
    <col min="6165" max="6399" width="8.88671875" style="83"/>
    <col min="6400" max="6400" width="5.109375" style="83" customWidth="1"/>
    <col min="6401" max="6401" width="4.33203125" style="83" customWidth="1"/>
    <col min="6402" max="6402" width="11.33203125" style="83" customWidth="1"/>
    <col min="6403" max="6403" width="16.109375" style="83" customWidth="1"/>
    <col min="6404" max="6404" width="9.33203125" style="83" customWidth="1"/>
    <col min="6405" max="6405" width="9" style="83" customWidth="1"/>
    <col min="6406" max="6406" width="7.44140625" style="83" customWidth="1"/>
    <col min="6407" max="6407" width="11.44140625" style="83" customWidth="1"/>
    <col min="6408" max="6408" width="5.44140625" style="83" customWidth="1"/>
    <col min="6409" max="6409" width="9.5546875" style="83" customWidth="1"/>
    <col min="6410" max="6410" width="4" style="83" customWidth="1"/>
    <col min="6411" max="6411" width="5.44140625" style="83" customWidth="1"/>
    <col min="6412" max="6412" width="2.33203125" style="83" customWidth="1"/>
    <col min="6413" max="6415" width="0" style="83" hidden="1" customWidth="1"/>
    <col min="6416" max="6416" width="4.44140625" style="83" customWidth="1"/>
    <col min="6417" max="6417" width="22.6640625" style="83" customWidth="1"/>
    <col min="6418" max="6420" width="0" style="83" hidden="1" customWidth="1"/>
    <col min="6421" max="6655" width="8.88671875" style="83"/>
    <col min="6656" max="6656" width="5.109375" style="83" customWidth="1"/>
    <col min="6657" max="6657" width="4.33203125" style="83" customWidth="1"/>
    <col min="6658" max="6658" width="11.33203125" style="83" customWidth="1"/>
    <col min="6659" max="6659" width="16.109375" style="83" customWidth="1"/>
    <col min="6660" max="6660" width="9.33203125" style="83" customWidth="1"/>
    <col min="6661" max="6661" width="9" style="83" customWidth="1"/>
    <col min="6662" max="6662" width="7.44140625" style="83" customWidth="1"/>
    <col min="6663" max="6663" width="11.44140625" style="83" customWidth="1"/>
    <col min="6664" max="6664" width="5.44140625" style="83" customWidth="1"/>
    <col min="6665" max="6665" width="9.5546875" style="83" customWidth="1"/>
    <col min="6666" max="6666" width="4" style="83" customWidth="1"/>
    <col min="6667" max="6667" width="5.44140625" style="83" customWidth="1"/>
    <col min="6668" max="6668" width="2.33203125" style="83" customWidth="1"/>
    <col min="6669" max="6671" width="0" style="83" hidden="1" customWidth="1"/>
    <col min="6672" max="6672" width="4.44140625" style="83" customWidth="1"/>
    <col min="6673" max="6673" width="22.6640625" style="83" customWidth="1"/>
    <col min="6674" max="6676" width="0" style="83" hidden="1" customWidth="1"/>
    <col min="6677" max="6911" width="8.88671875" style="83"/>
    <col min="6912" max="6912" width="5.109375" style="83" customWidth="1"/>
    <col min="6913" max="6913" width="4.33203125" style="83" customWidth="1"/>
    <col min="6914" max="6914" width="11.33203125" style="83" customWidth="1"/>
    <col min="6915" max="6915" width="16.109375" style="83" customWidth="1"/>
    <col min="6916" max="6916" width="9.33203125" style="83" customWidth="1"/>
    <col min="6917" max="6917" width="9" style="83" customWidth="1"/>
    <col min="6918" max="6918" width="7.44140625" style="83" customWidth="1"/>
    <col min="6919" max="6919" width="11.44140625" style="83" customWidth="1"/>
    <col min="6920" max="6920" width="5.44140625" style="83" customWidth="1"/>
    <col min="6921" max="6921" width="9.5546875" style="83" customWidth="1"/>
    <col min="6922" max="6922" width="4" style="83" customWidth="1"/>
    <col min="6923" max="6923" width="5.44140625" style="83" customWidth="1"/>
    <col min="6924" max="6924" width="2.33203125" style="83" customWidth="1"/>
    <col min="6925" max="6927" width="0" style="83" hidden="1" customWidth="1"/>
    <col min="6928" max="6928" width="4.44140625" style="83" customWidth="1"/>
    <col min="6929" max="6929" width="22.6640625" style="83" customWidth="1"/>
    <col min="6930" max="6932" width="0" style="83" hidden="1" customWidth="1"/>
    <col min="6933" max="7167" width="8.88671875" style="83"/>
    <col min="7168" max="7168" width="5.109375" style="83" customWidth="1"/>
    <col min="7169" max="7169" width="4.33203125" style="83" customWidth="1"/>
    <col min="7170" max="7170" width="11.33203125" style="83" customWidth="1"/>
    <col min="7171" max="7171" width="16.109375" style="83" customWidth="1"/>
    <col min="7172" max="7172" width="9.33203125" style="83" customWidth="1"/>
    <col min="7173" max="7173" width="9" style="83" customWidth="1"/>
    <col min="7174" max="7174" width="7.44140625" style="83" customWidth="1"/>
    <col min="7175" max="7175" width="11.44140625" style="83" customWidth="1"/>
    <col min="7176" max="7176" width="5.44140625" style="83" customWidth="1"/>
    <col min="7177" max="7177" width="9.5546875" style="83" customWidth="1"/>
    <col min="7178" max="7178" width="4" style="83" customWidth="1"/>
    <col min="7179" max="7179" width="5.44140625" style="83" customWidth="1"/>
    <col min="7180" max="7180" width="2.33203125" style="83" customWidth="1"/>
    <col min="7181" max="7183" width="0" style="83" hidden="1" customWidth="1"/>
    <col min="7184" max="7184" width="4.44140625" style="83" customWidth="1"/>
    <col min="7185" max="7185" width="22.6640625" style="83" customWidth="1"/>
    <col min="7186" max="7188" width="0" style="83" hidden="1" customWidth="1"/>
    <col min="7189" max="7423" width="8.88671875" style="83"/>
    <col min="7424" max="7424" width="5.109375" style="83" customWidth="1"/>
    <col min="7425" max="7425" width="4.33203125" style="83" customWidth="1"/>
    <col min="7426" max="7426" width="11.33203125" style="83" customWidth="1"/>
    <col min="7427" max="7427" width="16.109375" style="83" customWidth="1"/>
    <col min="7428" max="7428" width="9.33203125" style="83" customWidth="1"/>
    <col min="7429" max="7429" width="9" style="83" customWidth="1"/>
    <col min="7430" max="7430" width="7.44140625" style="83" customWidth="1"/>
    <col min="7431" max="7431" width="11.44140625" style="83" customWidth="1"/>
    <col min="7432" max="7432" width="5.44140625" style="83" customWidth="1"/>
    <col min="7433" max="7433" width="9.5546875" style="83" customWidth="1"/>
    <col min="7434" max="7434" width="4" style="83" customWidth="1"/>
    <col min="7435" max="7435" width="5.44140625" style="83" customWidth="1"/>
    <col min="7436" max="7436" width="2.33203125" style="83" customWidth="1"/>
    <col min="7437" max="7439" width="0" style="83" hidden="1" customWidth="1"/>
    <col min="7440" max="7440" width="4.44140625" style="83" customWidth="1"/>
    <col min="7441" max="7441" width="22.6640625" style="83" customWidth="1"/>
    <col min="7442" max="7444" width="0" style="83" hidden="1" customWidth="1"/>
    <col min="7445" max="7679" width="8.88671875" style="83"/>
    <col min="7680" max="7680" width="5.109375" style="83" customWidth="1"/>
    <col min="7681" max="7681" width="4.33203125" style="83" customWidth="1"/>
    <col min="7682" max="7682" width="11.33203125" style="83" customWidth="1"/>
    <col min="7683" max="7683" width="16.109375" style="83" customWidth="1"/>
    <col min="7684" max="7684" width="9.33203125" style="83" customWidth="1"/>
    <col min="7685" max="7685" width="9" style="83" customWidth="1"/>
    <col min="7686" max="7686" width="7.44140625" style="83" customWidth="1"/>
    <col min="7687" max="7687" width="11.44140625" style="83" customWidth="1"/>
    <col min="7688" max="7688" width="5.44140625" style="83" customWidth="1"/>
    <col min="7689" max="7689" width="9.5546875" style="83" customWidth="1"/>
    <col min="7690" max="7690" width="4" style="83" customWidth="1"/>
    <col min="7691" max="7691" width="5.44140625" style="83" customWidth="1"/>
    <col min="7692" max="7692" width="2.33203125" style="83" customWidth="1"/>
    <col min="7693" max="7695" width="0" style="83" hidden="1" customWidth="1"/>
    <col min="7696" max="7696" width="4.44140625" style="83" customWidth="1"/>
    <col min="7697" max="7697" width="22.6640625" style="83" customWidth="1"/>
    <col min="7698" max="7700" width="0" style="83" hidden="1" customWidth="1"/>
    <col min="7701" max="7935" width="8.88671875" style="83"/>
    <col min="7936" max="7936" width="5.109375" style="83" customWidth="1"/>
    <col min="7937" max="7937" width="4.33203125" style="83" customWidth="1"/>
    <col min="7938" max="7938" width="11.33203125" style="83" customWidth="1"/>
    <col min="7939" max="7939" width="16.109375" style="83" customWidth="1"/>
    <col min="7940" max="7940" width="9.33203125" style="83" customWidth="1"/>
    <col min="7941" max="7941" width="9" style="83" customWidth="1"/>
    <col min="7942" max="7942" width="7.44140625" style="83" customWidth="1"/>
    <col min="7943" max="7943" width="11.44140625" style="83" customWidth="1"/>
    <col min="7944" max="7944" width="5.44140625" style="83" customWidth="1"/>
    <col min="7945" max="7945" width="9.5546875" style="83" customWidth="1"/>
    <col min="7946" max="7946" width="4" style="83" customWidth="1"/>
    <col min="7947" max="7947" width="5.44140625" style="83" customWidth="1"/>
    <col min="7948" max="7948" width="2.33203125" style="83" customWidth="1"/>
    <col min="7949" max="7951" width="0" style="83" hidden="1" customWidth="1"/>
    <col min="7952" max="7952" width="4.44140625" style="83" customWidth="1"/>
    <col min="7953" max="7953" width="22.6640625" style="83" customWidth="1"/>
    <col min="7954" max="7956" width="0" style="83" hidden="1" customWidth="1"/>
    <col min="7957" max="8191" width="8.88671875" style="83"/>
    <col min="8192" max="8192" width="5.109375" style="83" customWidth="1"/>
    <col min="8193" max="8193" width="4.33203125" style="83" customWidth="1"/>
    <col min="8194" max="8194" width="11.33203125" style="83" customWidth="1"/>
    <col min="8195" max="8195" width="16.109375" style="83" customWidth="1"/>
    <col min="8196" max="8196" width="9.33203125" style="83" customWidth="1"/>
    <col min="8197" max="8197" width="9" style="83" customWidth="1"/>
    <col min="8198" max="8198" width="7.44140625" style="83" customWidth="1"/>
    <col min="8199" max="8199" width="11.44140625" style="83" customWidth="1"/>
    <col min="8200" max="8200" width="5.44140625" style="83" customWidth="1"/>
    <col min="8201" max="8201" width="9.5546875" style="83" customWidth="1"/>
    <col min="8202" max="8202" width="4" style="83" customWidth="1"/>
    <col min="8203" max="8203" width="5.44140625" style="83" customWidth="1"/>
    <col min="8204" max="8204" width="2.33203125" style="83" customWidth="1"/>
    <col min="8205" max="8207" width="0" style="83" hidden="1" customWidth="1"/>
    <col min="8208" max="8208" width="4.44140625" style="83" customWidth="1"/>
    <col min="8209" max="8209" width="22.6640625" style="83" customWidth="1"/>
    <col min="8210" max="8212" width="0" style="83" hidden="1" customWidth="1"/>
    <col min="8213" max="8447" width="8.88671875" style="83"/>
    <col min="8448" max="8448" width="5.109375" style="83" customWidth="1"/>
    <col min="8449" max="8449" width="4.33203125" style="83" customWidth="1"/>
    <col min="8450" max="8450" width="11.33203125" style="83" customWidth="1"/>
    <col min="8451" max="8451" width="16.109375" style="83" customWidth="1"/>
    <col min="8452" max="8452" width="9.33203125" style="83" customWidth="1"/>
    <col min="8453" max="8453" width="9" style="83" customWidth="1"/>
    <col min="8454" max="8454" width="7.44140625" style="83" customWidth="1"/>
    <col min="8455" max="8455" width="11.44140625" style="83" customWidth="1"/>
    <col min="8456" max="8456" width="5.44140625" style="83" customWidth="1"/>
    <col min="8457" max="8457" width="9.5546875" style="83" customWidth="1"/>
    <col min="8458" max="8458" width="4" style="83" customWidth="1"/>
    <col min="8459" max="8459" width="5.44140625" style="83" customWidth="1"/>
    <col min="8460" max="8460" width="2.33203125" style="83" customWidth="1"/>
    <col min="8461" max="8463" width="0" style="83" hidden="1" customWidth="1"/>
    <col min="8464" max="8464" width="4.44140625" style="83" customWidth="1"/>
    <col min="8465" max="8465" width="22.6640625" style="83" customWidth="1"/>
    <col min="8466" max="8468" width="0" style="83" hidden="1" customWidth="1"/>
    <col min="8469" max="8703" width="8.88671875" style="83"/>
    <col min="8704" max="8704" width="5.109375" style="83" customWidth="1"/>
    <col min="8705" max="8705" width="4.33203125" style="83" customWidth="1"/>
    <col min="8706" max="8706" width="11.33203125" style="83" customWidth="1"/>
    <col min="8707" max="8707" width="16.109375" style="83" customWidth="1"/>
    <col min="8708" max="8708" width="9.33203125" style="83" customWidth="1"/>
    <col min="8709" max="8709" width="9" style="83" customWidth="1"/>
    <col min="8710" max="8710" width="7.44140625" style="83" customWidth="1"/>
    <col min="8711" max="8711" width="11.44140625" style="83" customWidth="1"/>
    <col min="8712" max="8712" width="5.44140625" style="83" customWidth="1"/>
    <col min="8713" max="8713" width="9.5546875" style="83" customWidth="1"/>
    <col min="8714" max="8714" width="4" style="83" customWidth="1"/>
    <col min="8715" max="8715" width="5.44140625" style="83" customWidth="1"/>
    <col min="8716" max="8716" width="2.33203125" style="83" customWidth="1"/>
    <col min="8717" max="8719" width="0" style="83" hidden="1" customWidth="1"/>
    <col min="8720" max="8720" width="4.44140625" style="83" customWidth="1"/>
    <col min="8721" max="8721" width="22.6640625" style="83" customWidth="1"/>
    <col min="8722" max="8724" width="0" style="83" hidden="1" customWidth="1"/>
    <col min="8725" max="8959" width="8.88671875" style="83"/>
    <col min="8960" max="8960" width="5.109375" style="83" customWidth="1"/>
    <col min="8961" max="8961" width="4.33203125" style="83" customWidth="1"/>
    <col min="8962" max="8962" width="11.33203125" style="83" customWidth="1"/>
    <col min="8963" max="8963" width="16.109375" style="83" customWidth="1"/>
    <col min="8964" max="8964" width="9.33203125" style="83" customWidth="1"/>
    <col min="8965" max="8965" width="9" style="83" customWidth="1"/>
    <col min="8966" max="8966" width="7.44140625" style="83" customWidth="1"/>
    <col min="8967" max="8967" width="11.44140625" style="83" customWidth="1"/>
    <col min="8968" max="8968" width="5.44140625" style="83" customWidth="1"/>
    <col min="8969" max="8969" width="9.5546875" style="83" customWidth="1"/>
    <col min="8970" max="8970" width="4" style="83" customWidth="1"/>
    <col min="8971" max="8971" width="5.44140625" style="83" customWidth="1"/>
    <col min="8972" max="8972" width="2.33203125" style="83" customWidth="1"/>
    <col min="8973" max="8975" width="0" style="83" hidden="1" customWidth="1"/>
    <col min="8976" max="8976" width="4.44140625" style="83" customWidth="1"/>
    <col min="8977" max="8977" width="22.6640625" style="83" customWidth="1"/>
    <col min="8978" max="8980" width="0" style="83" hidden="1" customWidth="1"/>
    <col min="8981" max="9215" width="8.88671875" style="83"/>
    <col min="9216" max="9216" width="5.109375" style="83" customWidth="1"/>
    <col min="9217" max="9217" width="4.33203125" style="83" customWidth="1"/>
    <col min="9218" max="9218" width="11.33203125" style="83" customWidth="1"/>
    <col min="9219" max="9219" width="16.109375" style="83" customWidth="1"/>
    <col min="9220" max="9220" width="9.33203125" style="83" customWidth="1"/>
    <col min="9221" max="9221" width="9" style="83" customWidth="1"/>
    <col min="9222" max="9222" width="7.44140625" style="83" customWidth="1"/>
    <col min="9223" max="9223" width="11.44140625" style="83" customWidth="1"/>
    <col min="9224" max="9224" width="5.44140625" style="83" customWidth="1"/>
    <col min="9225" max="9225" width="9.5546875" style="83" customWidth="1"/>
    <col min="9226" max="9226" width="4" style="83" customWidth="1"/>
    <col min="9227" max="9227" width="5.44140625" style="83" customWidth="1"/>
    <col min="9228" max="9228" width="2.33203125" style="83" customWidth="1"/>
    <col min="9229" max="9231" width="0" style="83" hidden="1" customWidth="1"/>
    <col min="9232" max="9232" width="4.44140625" style="83" customWidth="1"/>
    <col min="9233" max="9233" width="22.6640625" style="83" customWidth="1"/>
    <col min="9234" max="9236" width="0" style="83" hidden="1" customWidth="1"/>
    <col min="9237" max="9471" width="8.88671875" style="83"/>
    <col min="9472" max="9472" width="5.109375" style="83" customWidth="1"/>
    <col min="9473" max="9473" width="4.33203125" style="83" customWidth="1"/>
    <col min="9474" max="9474" width="11.33203125" style="83" customWidth="1"/>
    <col min="9475" max="9475" width="16.109375" style="83" customWidth="1"/>
    <col min="9476" max="9476" width="9.33203125" style="83" customWidth="1"/>
    <col min="9477" max="9477" width="9" style="83" customWidth="1"/>
    <col min="9478" max="9478" width="7.44140625" style="83" customWidth="1"/>
    <col min="9479" max="9479" width="11.44140625" style="83" customWidth="1"/>
    <col min="9480" max="9480" width="5.44140625" style="83" customWidth="1"/>
    <col min="9481" max="9481" width="9.5546875" style="83" customWidth="1"/>
    <col min="9482" max="9482" width="4" style="83" customWidth="1"/>
    <col min="9483" max="9483" width="5.44140625" style="83" customWidth="1"/>
    <col min="9484" max="9484" width="2.33203125" style="83" customWidth="1"/>
    <col min="9485" max="9487" width="0" style="83" hidden="1" customWidth="1"/>
    <col min="9488" max="9488" width="4.44140625" style="83" customWidth="1"/>
    <col min="9489" max="9489" width="22.6640625" style="83" customWidth="1"/>
    <col min="9490" max="9492" width="0" style="83" hidden="1" customWidth="1"/>
    <col min="9493" max="9727" width="8.88671875" style="83"/>
    <col min="9728" max="9728" width="5.109375" style="83" customWidth="1"/>
    <col min="9729" max="9729" width="4.33203125" style="83" customWidth="1"/>
    <col min="9730" max="9730" width="11.33203125" style="83" customWidth="1"/>
    <col min="9731" max="9731" width="16.109375" style="83" customWidth="1"/>
    <col min="9732" max="9732" width="9.33203125" style="83" customWidth="1"/>
    <col min="9733" max="9733" width="9" style="83" customWidth="1"/>
    <col min="9734" max="9734" width="7.44140625" style="83" customWidth="1"/>
    <col min="9735" max="9735" width="11.44140625" style="83" customWidth="1"/>
    <col min="9736" max="9736" width="5.44140625" style="83" customWidth="1"/>
    <col min="9737" max="9737" width="9.5546875" style="83" customWidth="1"/>
    <col min="9738" max="9738" width="4" style="83" customWidth="1"/>
    <col min="9739" max="9739" width="5.44140625" style="83" customWidth="1"/>
    <col min="9740" max="9740" width="2.33203125" style="83" customWidth="1"/>
    <col min="9741" max="9743" width="0" style="83" hidden="1" customWidth="1"/>
    <col min="9744" max="9744" width="4.44140625" style="83" customWidth="1"/>
    <col min="9745" max="9745" width="22.6640625" style="83" customWidth="1"/>
    <col min="9746" max="9748" width="0" style="83" hidden="1" customWidth="1"/>
    <col min="9749" max="9983" width="8.88671875" style="83"/>
    <col min="9984" max="9984" width="5.109375" style="83" customWidth="1"/>
    <col min="9985" max="9985" width="4.33203125" style="83" customWidth="1"/>
    <col min="9986" max="9986" width="11.33203125" style="83" customWidth="1"/>
    <col min="9987" max="9987" width="16.109375" style="83" customWidth="1"/>
    <col min="9988" max="9988" width="9.33203125" style="83" customWidth="1"/>
    <col min="9989" max="9989" width="9" style="83" customWidth="1"/>
    <col min="9990" max="9990" width="7.44140625" style="83" customWidth="1"/>
    <col min="9991" max="9991" width="11.44140625" style="83" customWidth="1"/>
    <col min="9992" max="9992" width="5.44140625" style="83" customWidth="1"/>
    <col min="9993" max="9993" width="9.5546875" style="83" customWidth="1"/>
    <col min="9994" max="9994" width="4" style="83" customWidth="1"/>
    <col min="9995" max="9995" width="5.44140625" style="83" customWidth="1"/>
    <col min="9996" max="9996" width="2.33203125" style="83" customWidth="1"/>
    <col min="9997" max="9999" width="0" style="83" hidden="1" customWidth="1"/>
    <col min="10000" max="10000" width="4.44140625" style="83" customWidth="1"/>
    <col min="10001" max="10001" width="22.6640625" style="83" customWidth="1"/>
    <col min="10002" max="10004" width="0" style="83" hidden="1" customWidth="1"/>
    <col min="10005" max="10239" width="8.88671875" style="83"/>
    <col min="10240" max="10240" width="5.109375" style="83" customWidth="1"/>
    <col min="10241" max="10241" width="4.33203125" style="83" customWidth="1"/>
    <col min="10242" max="10242" width="11.33203125" style="83" customWidth="1"/>
    <col min="10243" max="10243" width="16.109375" style="83" customWidth="1"/>
    <col min="10244" max="10244" width="9.33203125" style="83" customWidth="1"/>
    <col min="10245" max="10245" width="9" style="83" customWidth="1"/>
    <col min="10246" max="10246" width="7.44140625" style="83" customWidth="1"/>
    <col min="10247" max="10247" width="11.44140625" style="83" customWidth="1"/>
    <col min="10248" max="10248" width="5.44140625" style="83" customWidth="1"/>
    <col min="10249" max="10249" width="9.5546875" style="83" customWidth="1"/>
    <col min="10250" max="10250" width="4" style="83" customWidth="1"/>
    <col min="10251" max="10251" width="5.44140625" style="83" customWidth="1"/>
    <col min="10252" max="10252" width="2.33203125" style="83" customWidth="1"/>
    <col min="10253" max="10255" width="0" style="83" hidden="1" customWidth="1"/>
    <col min="10256" max="10256" width="4.44140625" style="83" customWidth="1"/>
    <col min="10257" max="10257" width="22.6640625" style="83" customWidth="1"/>
    <col min="10258" max="10260" width="0" style="83" hidden="1" customWidth="1"/>
    <col min="10261" max="10495" width="8.88671875" style="83"/>
    <col min="10496" max="10496" width="5.109375" style="83" customWidth="1"/>
    <col min="10497" max="10497" width="4.33203125" style="83" customWidth="1"/>
    <col min="10498" max="10498" width="11.33203125" style="83" customWidth="1"/>
    <col min="10499" max="10499" width="16.109375" style="83" customWidth="1"/>
    <col min="10500" max="10500" width="9.33203125" style="83" customWidth="1"/>
    <col min="10501" max="10501" width="9" style="83" customWidth="1"/>
    <col min="10502" max="10502" width="7.44140625" style="83" customWidth="1"/>
    <col min="10503" max="10503" width="11.44140625" style="83" customWidth="1"/>
    <col min="10504" max="10504" width="5.44140625" style="83" customWidth="1"/>
    <col min="10505" max="10505" width="9.5546875" style="83" customWidth="1"/>
    <col min="10506" max="10506" width="4" style="83" customWidth="1"/>
    <col min="10507" max="10507" width="5.44140625" style="83" customWidth="1"/>
    <col min="10508" max="10508" width="2.33203125" style="83" customWidth="1"/>
    <col min="10509" max="10511" width="0" style="83" hidden="1" customWidth="1"/>
    <col min="10512" max="10512" width="4.44140625" style="83" customWidth="1"/>
    <col min="10513" max="10513" width="22.6640625" style="83" customWidth="1"/>
    <col min="10514" max="10516" width="0" style="83" hidden="1" customWidth="1"/>
    <col min="10517" max="10751" width="8.88671875" style="83"/>
    <col min="10752" max="10752" width="5.109375" style="83" customWidth="1"/>
    <col min="10753" max="10753" width="4.33203125" style="83" customWidth="1"/>
    <col min="10754" max="10754" width="11.33203125" style="83" customWidth="1"/>
    <col min="10755" max="10755" width="16.109375" style="83" customWidth="1"/>
    <col min="10756" max="10756" width="9.33203125" style="83" customWidth="1"/>
    <col min="10757" max="10757" width="9" style="83" customWidth="1"/>
    <col min="10758" max="10758" width="7.44140625" style="83" customWidth="1"/>
    <col min="10759" max="10759" width="11.44140625" style="83" customWidth="1"/>
    <col min="10760" max="10760" width="5.44140625" style="83" customWidth="1"/>
    <col min="10761" max="10761" width="9.5546875" style="83" customWidth="1"/>
    <col min="10762" max="10762" width="4" style="83" customWidth="1"/>
    <col min="10763" max="10763" width="5.44140625" style="83" customWidth="1"/>
    <col min="10764" max="10764" width="2.33203125" style="83" customWidth="1"/>
    <col min="10765" max="10767" width="0" style="83" hidden="1" customWidth="1"/>
    <col min="10768" max="10768" width="4.44140625" style="83" customWidth="1"/>
    <col min="10769" max="10769" width="22.6640625" style="83" customWidth="1"/>
    <col min="10770" max="10772" width="0" style="83" hidden="1" customWidth="1"/>
    <col min="10773" max="11007" width="8.88671875" style="83"/>
    <col min="11008" max="11008" width="5.109375" style="83" customWidth="1"/>
    <col min="11009" max="11009" width="4.33203125" style="83" customWidth="1"/>
    <col min="11010" max="11010" width="11.33203125" style="83" customWidth="1"/>
    <col min="11011" max="11011" width="16.109375" style="83" customWidth="1"/>
    <col min="11012" max="11012" width="9.33203125" style="83" customWidth="1"/>
    <col min="11013" max="11013" width="9" style="83" customWidth="1"/>
    <col min="11014" max="11014" width="7.44140625" style="83" customWidth="1"/>
    <col min="11015" max="11015" width="11.44140625" style="83" customWidth="1"/>
    <col min="11016" max="11016" width="5.44140625" style="83" customWidth="1"/>
    <col min="11017" max="11017" width="9.5546875" style="83" customWidth="1"/>
    <col min="11018" max="11018" width="4" style="83" customWidth="1"/>
    <col min="11019" max="11019" width="5.44140625" style="83" customWidth="1"/>
    <col min="11020" max="11020" width="2.33203125" style="83" customWidth="1"/>
    <col min="11021" max="11023" width="0" style="83" hidden="1" customWidth="1"/>
    <col min="11024" max="11024" width="4.44140625" style="83" customWidth="1"/>
    <col min="11025" max="11025" width="22.6640625" style="83" customWidth="1"/>
    <col min="11026" max="11028" width="0" style="83" hidden="1" customWidth="1"/>
    <col min="11029" max="11263" width="8.88671875" style="83"/>
    <col min="11264" max="11264" width="5.109375" style="83" customWidth="1"/>
    <col min="11265" max="11265" width="4.33203125" style="83" customWidth="1"/>
    <col min="11266" max="11266" width="11.33203125" style="83" customWidth="1"/>
    <col min="11267" max="11267" width="16.109375" style="83" customWidth="1"/>
    <col min="11268" max="11268" width="9.33203125" style="83" customWidth="1"/>
    <col min="11269" max="11269" width="9" style="83" customWidth="1"/>
    <col min="11270" max="11270" width="7.44140625" style="83" customWidth="1"/>
    <col min="11271" max="11271" width="11.44140625" style="83" customWidth="1"/>
    <col min="11272" max="11272" width="5.44140625" style="83" customWidth="1"/>
    <col min="11273" max="11273" width="9.5546875" style="83" customWidth="1"/>
    <col min="11274" max="11274" width="4" style="83" customWidth="1"/>
    <col min="11275" max="11275" width="5.44140625" style="83" customWidth="1"/>
    <col min="11276" max="11276" width="2.33203125" style="83" customWidth="1"/>
    <col min="11277" max="11279" width="0" style="83" hidden="1" customWidth="1"/>
    <col min="11280" max="11280" width="4.44140625" style="83" customWidth="1"/>
    <col min="11281" max="11281" width="22.6640625" style="83" customWidth="1"/>
    <col min="11282" max="11284" width="0" style="83" hidden="1" customWidth="1"/>
    <col min="11285" max="11519" width="8.88671875" style="83"/>
    <col min="11520" max="11520" width="5.109375" style="83" customWidth="1"/>
    <col min="11521" max="11521" width="4.33203125" style="83" customWidth="1"/>
    <col min="11522" max="11522" width="11.33203125" style="83" customWidth="1"/>
    <col min="11523" max="11523" width="16.109375" style="83" customWidth="1"/>
    <col min="11524" max="11524" width="9.33203125" style="83" customWidth="1"/>
    <col min="11525" max="11525" width="9" style="83" customWidth="1"/>
    <col min="11526" max="11526" width="7.44140625" style="83" customWidth="1"/>
    <col min="11527" max="11527" width="11.44140625" style="83" customWidth="1"/>
    <col min="11528" max="11528" width="5.44140625" style="83" customWidth="1"/>
    <col min="11529" max="11529" width="9.5546875" style="83" customWidth="1"/>
    <col min="11530" max="11530" width="4" style="83" customWidth="1"/>
    <col min="11531" max="11531" width="5.44140625" style="83" customWidth="1"/>
    <col min="11532" max="11532" width="2.33203125" style="83" customWidth="1"/>
    <col min="11533" max="11535" width="0" style="83" hidden="1" customWidth="1"/>
    <col min="11536" max="11536" width="4.44140625" style="83" customWidth="1"/>
    <col min="11537" max="11537" width="22.6640625" style="83" customWidth="1"/>
    <col min="11538" max="11540" width="0" style="83" hidden="1" customWidth="1"/>
    <col min="11541" max="11775" width="8.88671875" style="83"/>
    <col min="11776" max="11776" width="5.109375" style="83" customWidth="1"/>
    <col min="11777" max="11777" width="4.33203125" style="83" customWidth="1"/>
    <col min="11778" max="11778" width="11.33203125" style="83" customWidth="1"/>
    <col min="11779" max="11779" width="16.109375" style="83" customWidth="1"/>
    <col min="11780" max="11780" width="9.33203125" style="83" customWidth="1"/>
    <col min="11781" max="11781" width="9" style="83" customWidth="1"/>
    <col min="11782" max="11782" width="7.44140625" style="83" customWidth="1"/>
    <col min="11783" max="11783" width="11.44140625" style="83" customWidth="1"/>
    <col min="11784" max="11784" width="5.44140625" style="83" customWidth="1"/>
    <col min="11785" max="11785" width="9.5546875" style="83" customWidth="1"/>
    <col min="11786" max="11786" width="4" style="83" customWidth="1"/>
    <col min="11787" max="11787" width="5.44140625" style="83" customWidth="1"/>
    <col min="11788" max="11788" width="2.33203125" style="83" customWidth="1"/>
    <col min="11789" max="11791" width="0" style="83" hidden="1" customWidth="1"/>
    <col min="11792" max="11792" width="4.44140625" style="83" customWidth="1"/>
    <col min="11793" max="11793" width="22.6640625" style="83" customWidth="1"/>
    <col min="11794" max="11796" width="0" style="83" hidden="1" customWidth="1"/>
    <col min="11797" max="12031" width="8.88671875" style="83"/>
    <col min="12032" max="12032" width="5.109375" style="83" customWidth="1"/>
    <col min="12033" max="12033" width="4.33203125" style="83" customWidth="1"/>
    <col min="12034" max="12034" width="11.33203125" style="83" customWidth="1"/>
    <col min="12035" max="12035" width="16.109375" style="83" customWidth="1"/>
    <col min="12036" max="12036" width="9.33203125" style="83" customWidth="1"/>
    <col min="12037" max="12037" width="9" style="83" customWidth="1"/>
    <col min="12038" max="12038" width="7.44140625" style="83" customWidth="1"/>
    <col min="12039" max="12039" width="11.44140625" style="83" customWidth="1"/>
    <col min="12040" max="12040" width="5.44140625" style="83" customWidth="1"/>
    <col min="12041" max="12041" width="9.5546875" style="83" customWidth="1"/>
    <col min="12042" max="12042" width="4" style="83" customWidth="1"/>
    <col min="12043" max="12043" width="5.44140625" style="83" customWidth="1"/>
    <col min="12044" max="12044" width="2.33203125" style="83" customWidth="1"/>
    <col min="12045" max="12047" width="0" style="83" hidden="1" customWidth="1"/>
    <col min="12048" max="12048" width="4.44140625" style="83" customWidth="1"/>
    <col min="12049" max="12049" width="22.6640625" style="83" customWidth="1"/>
    <col min="12050" max="12052" width="0" style="83" hidden="1" customWidth="1"/>
    <col min="12053" max="12287" width="8.88671875" style="83"/>
    <col min="12288" max="12288" width="5.109375" style="83" customWidth="1"/>
    <col min="12289" max="12289" width="4.33203125" style="83" customWidth="1"/>
    <col min="12290" max="12290" width="11.33203125" style="83" customWidth="1"/>
    <col min="12291" max="12291" width="16.109375" style="83" customWidth="1"/>
    <col min="12292" max="12292" width="9.33203125" style="83" customWidth="1"/>
    <col min="12293" max="12293" width="9" style="83" customWidth="1"/>
    <col min="12294" max="12294" width="7.44140625" style="83" customWidth="1"/>
    <col min="12295" max="12295" width="11.44140625" style="83" customWidth="1"/>
    <col min="12296" max="12296" width="5.44140625" style="83" customWidth="1"/>
    <col min="12297" max="12297" width="9.5546875" style="83" customWidth="1"/>
    <col min="12298" max="12298" width="4" style="83" customWidth="1"/>
    <col min="12299" max="12299" width="5.44140625" style="83" customWidth="1"/>
    <col min="12300" max="12300" width="2.33203125" style="83" customWidth="1"/>
    <col min="12301" max="12303" width="0" style="83" hidden="1" customWidth="1"/>
    <col min="12304" max="12304" width="4.44140625" style="83" customWidth="1"/>
    <col min="12305" max="12305" width="22.6640625" style="83" customWidth="1"/>
    <col min="12306" max="12308" width="0" style="83" hidden="1" customWidth="1"/>
    <col min="12309" max="12543" width="8.88671875" style="83"/>
    <col min="12544" max="12544" width="5.109375" style="83" customWidth="1"/>
    <col min="12545" max="12545" width="4.33203125" style="83" customWidth="1"/>
    <col min="12546" max="12546" width="11.33203125" style="83" customWidth="1"/>
    <col min="12547" max="12547" width="16.109375" style="83" customWidth="1"/>
    <col min="12548" max="12548" width="9.33203125" style="83" customWidth="1"/>
    <col min="12549" max="12549" width="9" style="83" customWidth="1"/>
    <col min="12550" max="12550" width="7.44140625" style="83" customWidth="1"/>
    <col min="12551" max="12551" width="11.44140625" style="83" customWidth="1"/>
    <col min="12552" max="12552" width="5.44140625" style="83" customWidth="1"/>
    <col min="12553" max="12553" width="9.5546875" style="83" customWidth="1"/>
    <col min="12554" max="12554" width="4" style="83" customWidth="1"/>
    <col min="12555" max="12555" width="5.44140625" style="83" customWidth="1"/>
    <col min="12556" max="12556" width="2.33203125" style="83" customWidth="1"/>
    <col min="12557" max="12559" width="0" style="83" hidden="1" customWidth="1"/>
    <col min="12560" max="12560" width="4.44140625" style="83" customWidth="1"/>
    <col min="12561" max="12561" width="22.6640625" style="83" customWidth="1"/>
    <col min="12562" max="12564" width="0" style="83" hidden="1" customWidth="1"/>
    <col min="12565" max="12799" width="8.88671875" style="83"/>
    <col min="12800" max="12800" width="5.109375" style="83" customWidth="1"/>
    <col min="12801" max="12801" width="4.33203125" style="83" customWidth="1"/>
    <col min="12802" max="12802" width="11.33203125" style="83" customWidth="1"/>
    <col min="12803" max="12803" width="16.109375" style="83" customWidth="1"/>
    <col min="12804" max="12804" width="9.33203125" style="83" customWidth="1"/>
    <col min="12805" max="12805" width="9" style="83" customWidth="1"/>
    <col min="12806" max="12806" width="7.44140625" style="83" customWidth="1"/>
    <col min="12807" max="12807" width="11.44140625" style="83" customWidth="1"/>
    <col min="12808" max="12808" width="5.44140625" style="83" customWidth="1"/>
    <col min="12809" max="12809" width="9.5546875" style="83" customWidth="1"/>
    <col min="12810" max="12810" width="4" style="83" customWidth="1"/>
    <col min="12811" max="12811" width="5.44140625" style="83" customWidth="1"/>
    <col min="12812" max="12812" width="2.33203125" style="83" customWidth="1"/>
    <col min="12813" max="12815" width="0" style="83" hidden="1" customWidth="1"/>
    <col min="12816" max="12816" width="4.44140625" style="83" customWidth="1"/>
    <col min="12817" max="12817" width="22.6640625" style="83" customWidth="1"/>
    <col min="12818" max="12820" width="0" style="83" hidden="1" customWidth="1"/>
    <col min="12821" max="13055" width="8.88671875" style="83"/>
    <col min="13056" max="13056" width="5.109375" style="83" customWidth="1"/>
    <col min="13057" max="13057" width="4.33203125" style="83" customWidth="1"/>
    <col min="13058" max="13058" width="11.33203125" style="83" customWidth="1"/>
    <col min="13059" max="13059" width="16.109375" style="83" customWidth="1"/>
    <col min="13060" max="13060" width="9.33203125" style="83" customWidth="1"/>
    <col min="13061" max="13061" width="9" style="83" customWidth="1"/>
    <col min="13062" max="13062" width="7.44140625" style="83" customWidth="1"/>
    <col min="13063" max="13063" width="11.44140625" style="83" customWidth="1"/>
    <col min="13064" max="13064" width="5.44140625" style="83" customWidth="1"/>
    <col min="13065" max="13065" width="9.5546875" style="83" customWidth="1"/>
    <col min="13066" max="13066" width="4" style="83" customWidth="1"/>
    <col min="13067" max="13067" width="5.44140625" style="83" customWidth="1"/>
    <col min="13068" max="13068" width="2.33203125" style="83" customWidth="1"/>
    <col min="13069" max="13071" width="0" style="83" hidden="1" customWidth="1"/>
    <col min="13072" max="13072" width="4.44140625" style="83" customWidth="1"/>
    <col min="13073" max="13073" width="22.6640625" style="83" customWidth="1"/>
    <col min="13074" max="13076" width="0" style="83" hidden="1" customWidth="1"/>
    <col min="13077" max="13311" width="8.88671875" style="83"/>
    <col min="13312" max="13312" width="5.109375" style="83" customWidth="1"/>
    <col min="13313" max="13313" width="4.33203125" style="83" customWidth="1"/>
    <col min="13314" max="13314" width="11.33203125" style="83" customWidth="1"/>
    <col min="13315" max="13315" width="16.109375" style="83" customWidth="1"/>
    <col min="13316" max="13316" width="9.33203125" style="83" customWidth="1"/>
    <col min="13317" max="13317" width="9" style="83" customWidth="1"/>
    <col min="13318" max="13318" width="7.44140625" style="83" customWidth="1"/>
    <col min="13319" max="13319" width="11.44140625" style="83" customWidth="1"/>
    <col min="13320" max="13320" width="5.44140625" style="83" customWidth="1"/>
    <col min="13321" max="13321" width="9.5546875" style="83" customWidth="1"/>
    <col min="13322" max="13322" width="4" style="83" customWidth="1"/>
    <col min="13323" max="13323" width="5.44140625" style="83" customWidth="1"/>
    <col min="13324" max="13324" width="2.33203125" style="83" customWidth="1"/>
    <col min="13325" max="13327" width="0" style="83" hidden="1" customWidth="1"/>
    <col min="13328" max="13328" width="4.44140625" style="83" customWidth="1"/>
    <col min="13329" max="13329" width="22.6640625" style="83" customWidth="1"/>
    <col min="13330" max="13332" width="0" style="83" hidden="1" customWidth="1"/>
    <col min="13333" max="13567" width="8.88671875" style="83"/>
    <col min="13568" max="13568" width="5.109375" style="83" customWidth="1"/>
    <col min="13569" max="13569" width="4.33203125" style="83" customWidth="1"/>
    <col min="13570" max="13570" width="11.33203125" style="83" customWidth="1"/>
    <col min="13571" max="13571" width="16.109375" style="83" customWidth="1"/>
    <col min="13572" max="13572" width="9.33203125" style="83" customWidth="1"/>
    <col min="13573" max="13573" width="9" style="83" customWidth="1"/>
    <col min="13574" max="13574" width="7.44140625" style="83" customWidth="1"/>
    <col min="13575" max="13575" width="11.44140625" style="83" customWidth="1"/>
    <col min="13576" max="13576" width="5.44140625" style="83" customWidth="1"/>
    <col min="13577" max="13577" width="9.5546875" style="83" customWidth="1"/>
    <col min="13578" max="13578" width="4" style="83" customWidth="1"/>
    <col min="13579" max="13579" width="5.44140625" style="83" customWidth="1"/>
    <col min="13580" max="13580" width="2.33203125" style="83" customWidth="1"/>
    <col min="13581" max="13583" width="0" style="83" hidden="1" customWidth="1"/>
    <col min="13584" max="13584" width="4.44140625" style="83" customWidth="1"/>
    <col min="13585" max="13585" width="22.6640625" style="83" customWidth="1"/>
    <col min="13586" max="13588" width="0" style="83" hidden="1" customWidth="1"/>
    <col min="13589" max="13823" width="8.88671875" style="83"/>
    <col min="13824" max="13824" width="5.109375" style="83" customWidth="1"/>
    <col min="13825" max="13825" width="4.33203125" style="83" customWidth="1"/>
    <col min="13826" max="13826" width="11.33203125" style="83" customWidth="1"/>
    <col min="13827" max="13827" width="16.109375" style="83" customWidth="1"/>
    <col min="13828" max="13828" width="9.33203125" style="83" customWidth="1"/>
    <col min="13829" max="13829" width="9" style="83" customWidth="1"/>
    <col min="13830" max="13830" width="7.44140625" style="83" customWidth="1"/>
    <col min="13831" max="13831" width="11.44140625" style="83" customWidth="1"/>
    <col min="13832" max="13832" width="5.44140625" style="83" customWidth="1"/>
    <col min="13833" max="13833" width="9.5546875" style="83" customWidth="1"/>
    <col min="13834" max="13834" width="4" style="83" customWidth="1"/>
    <col min="13835" max="13835" width="5.44140625" style="83" customWidth="1"/>
    <col min="13836" max="13836" width="2.33203125" style="83" customWidth="1"/>
    <col min="13837" max="13839" width="0" style="83" hidden="1" customWidth="1"/>
    <col min="13840" max="13840" width="4.44140625" style="83" customWidth="1"/>
    <col min="13841" max="13841" width="22.6640625" style="83" customWidth="1"/>
    <col min="13842" max="13844" width="0" style="83" hidden="1" customWidth="1"/>
    <col min="13845" max="14079" width="8.88671875" style="83"/>
    <col min="14080" max="14080" width="5.109375" style="83" customWidth="1"/>
    <col min="14081" max="14081" width="4.33203125" style="83" customWidth="1"/>
    <col min="14082" max="14082" width="11.33203125" style="83" customWidth="1"/>
    <col min="14083" max="14083" width="16.109375" style="83" customWidth="1"/>
    <col min="14084" max="14084" width="9.33203125" style="83" customWidth="1"/>
    <col min="14085" max="14085" width="9" style="83" customWidth="1"/>
    <col min="14086" max="14086" width="7.44140625" style="83" customWidth="1"/>
    <col min="14087" max="14087" width="11.44140625" style="83" customWidth="1"/>
    <col min="14088" max="14088" width="5.44140625" style="83" customWidth="1"/>
    <col min="14089" max="14089" width="9.5546875" style="83" customWidth="1"/>
    <col min="14090" max="14090" width="4" style="83" customWidth="1"/>
    <col min="14091" max="14091" width="5.44140625" style="83" customWidth="1"/>
    <col min="14092" max="14092" width="2.33203125" style="83" customWidth="1"/>
    <col min="14093" max="14095" width="0" style="83" hidden="1" customWidth="1"/>
    <col min="14096" max="14096" width="4.44140625" style="83" customWidth="1"/>
    <col min="14097" max="14097" width="22.6640625" style="83" customWidth="1"/>
    <col min="14098" max="14100" width="0" style="83" hidden="1" customWidth="1"/>
    <col min="14101" max="14335" width="8.88671875" style="83"/>
    <col min="14336" max="14336" width="5.109375" style="83" customWidth="1"/>
    <col min="14337" max="14337" width="4.33203125" style="83" customWidth="1"/>
    <col min="14338" max="14338" width="11.33203125" style="83" customWidth="1"/>
    <col min="14339" max="14339" width="16.109375" style="83" customWidth="1"/>
    <col min="14340" max="14340" width="9.33203125" style="83" customWidth="1"/>
    <col min="14341" max="14341" width="9" style="83" customWidth="1"/>
    <col min="14342" max="14342" width="7.44140625" style="83" customWidth="1"/>
    <col min="14343" max="14343" width="11.44140625" style="83" customWidth="1"/>
    <col min="14344" max="14344" width="5.44140625" style="83" customWidth="1"/>
    <col min="14345" max="14345" width="9.5546875" style="83" customWidth="1"/>
    <col min="14346" max="14346" width="4" style="83" customWidth="1"/>
    <col min="14347" max="14347" width="5.44140625" style="83" customWidth="1"/>
    <col min="14348" max="14348" width="2.33203125" style="83" customWidth="1"/>
    <col min="14349" max="14351" width="0" style="83" hidden="1" customWidth="1"/>
    <col min="14352" max="14352" width="4.44140625" style="83" customWidth="1"/>
    <col min="14353" max="14353" width="22.6640625" style="83" customWidth="1"/>
    <col min="14354" max="14356" width="0" style="83" hidden="1" customWidth="1"/>
    <col min="14357" max="14591" width="8.88671875" style="83"/>
    <col min="14592" max="14592" width="5.109375" style="83" customWidth="1"/>
    <col min="14593" max="14593" width="4.33203125" style="83" customWidth="1"/>
    <col min="14594" max="14594" width="11.33203125" style="83" customWidth="1"/>
    <col min="14595" max="14595" width="16.109375" style="83" customWidth="1"/>
    <col min="14596" max="14596" width="9.33203125" style="83" customWidth="1"/>
    <col min="14597" max="14597" width="9" style="83" customWidth="1"/>
    <col min="14598" max="14598" width="7.44140625" style="83" customWidth="1"/>
    <col min="14599" max="14599" width="11.44140625" style="83" customWidth="1"/>
    <col min="14600" max="14600" width="5.44140625" style="83" customWidth="1"/>
    <col min="14601" max="14601" width="9.5546875" style="83" customWidth="1"/>
    <col min="14602" max="14602" width="4" style="83" customWidth="1"/>
    <col min="14603" max="14603" width="5.44140625" style="83" customWidth="1"/>
    <col min="14604" max="14604" width="2.33203125" style="83" customWidth="1"/>
    <col min="14605" max="14607" width="0" style="83" hidden="1" customWidth="1"/>
    <col min="14608" max="14608" width="4.44140625" style="83" customWidth="1"/>
    <col min="14609" max="14609" width="22.6640625" style="83" customWidth="1"/>
    <col min="14610" max="14612" width="0" style="83" hidden="1" customWidth="1"/>
    <col min="14613" max="14847" width="8.88671875" style="83"/>
    <col min="14848" max="14848" width="5.109375" style="83" customWidth="1"/>
    <col min="14849" max="14849" width="4.33203125" style="83" customWidth="1"/>
    <col min="14850" max="14850" width="11.33203125" style="83" customWidth="1"/>
    <col min="14851" max="14851" width="16.109375" style="83" customWidth="1"/>
    <col min="14852" max="14852" width="9.33203125" style="83" customWidth="1"/>
    <col min="14853" max="14853" width="9" style="83" customWidth="1"/>
    <col min="14854" max="14854" width="7.44140625" style="83" customWidth="1"/>
    <col min="14855" max="14855" width="11.44140625" style="83" customWidth="1"/>
    <col min="14856" max="14856" width="5.44140625" style="83" customWidth="1"/>
    <col min="14857" max="14857" width="9.5546875" style="83" customWidth="1"/>
    <col min="14858" max="14858" width="4" style="83" customWidth="1"/>
    <col min="14859" max="14859" width="5.44140625" style="83" customWidth="1"/>
    <col min="14860" max="14860" width="2.33203125" style="83" customWidth="1"/>
    <col min="14861" max="14863" width="0" style="83" hidden="1" customWidth="1"/>
    <col min="14864" max="14864" width="4.44140625" style="83" customWidth="1"/>
    <col min="14865" max="14865" width="22.6640625" style="83" customWidth="1"/>
    <col min="14866" max="14868" width="0" style="83" hidden="1" customWidth="1"/>
    <col min="14869" max="15103" width="8.88671875" style="83"/>
    <col min="15104" max="15104" width="5.109375" style="83" customWidth="1"/>
    <col min="15105" max="15105" width="4.33203125" style="83" customWidth="1"/>
    <col min="15106" max="15106" width="11.33203125" style="83" customWidth="1"/>
    <col min="15107" max="15107" width="16.109375" style="83" customWidth="1"/>
    <col min="15108" max="15108" width="9.33203125" style="83" customWidth="1"/>
    <col min="15109" max="15109" width="9" style="83" customWidth="1"/>
    <col min="15110" max="15110" width="7.44140625" style="83" customWidth="1"/>
    <col min="15111" max="15111" width="11.44140625" style="83" customWidth="1"/>
    <col min="15112" max="15112" width="5.44140625" style="83" customWidth="1"/>
    <col min="15113" max="15113" width="9.5546875" style="83" customWidth="1"/>
    <col min="15114" max="15114" width="4" style="83" customWidth="1"/>
    <col min="15115" max="15115" width="5.44140625" style="83" customWidth="1"/>
    <col min="15116" max="15116" width="2.33203125" style="83" customWidth="1"/>
    <col min="15117" max="15119" width="0" style="83" hidden="1" customWidth="1"/>
    <col min="15120" max="15120" width="4.44140625" style="83" customWidth="1"/>
    <col min="15121" max="15121" width="22.6640625" style="83" customWidth="1"/>
    <col min="15122" max="15124" width="0" style="83" hidden="1" customWidth="1"/>
    <col min="15125" max="15359" width="8.88671875" style="83"/>
    <col min="15360" max="15360" width="5.109375" style="83" customWidth="1"/>
    <col min="15361" max="15361" width="4.33203125" style="83" customWidth="1"/>
    <col min="15362" max="15362" width="11.33203125" style="83" customWidth="1"/>
    <col min="15363" max="15363" width="16.109375" style="83" customWidth="1"/>
    <col min="15364" max="15364" width="9.33203125" style="83" customWidth="1"/>
    <col min="15365" max="15365" width="9" style="83" customWidth="1"/>
    <col min="15366" max="15366" width="7.44140625" style="83" customWidth="1"/>
    <col min="15367" max="15367" width="11.44140625" style="83" customWidth="1"/>
    <col min="15368" max="15368" width="5.44140625" style="83" customWidth="1"/>
    <col min="15369" max="15369" width="9.5546875" style="83" customWidth="1"/>
    <col min="15370" max="15370" width="4" style="83" customWidth="1"/>
    <col min="15371" max="15371" width="5.44140625" style="83" customWidth="1"/>
    <col min="15372" max="15372" width="2.33203125" style="83" customWidth="1"/>
    <col min="15373" max="15375" width="0" style="83" hidden="1" customWidth="1"/>
    <col min="15376" max="15376" width="4.44140625" style="83" customWidth="1"/>
    <col min="15377" max="15377" width="22.6640625" style="83" customWidth="1"/>
    <col min="15378" max="15380" width="0" style="83" hidden="1" customWidth="1"/>
    <col min="15381" max="15615" width="8.88671875" style="83"/>
    <col min="15616" max="15616" width="5.109375" style="83" customWidth="1"/>
    <col min="15617" max="15617" width="4.33203125" style="83" customWidth="1"/>
    <col min="15618" max="15618" width="11.33203125" style="83" customWidth="1"/>
    <col min="15619" max="15619" width="16.109375" style="83" customWidth="1"/>
    <col min="15620" max="15620" width="9.33203125" style="83" customWidth="1"/>
    <col min="15621" max="15621" width="9" style="83" customWidth="1"/>
    <col min="15622" max="15622" width="7.44140625" style="83" customWidth="1"/>
    <col min="15623" max="15623" width="11.44140625" style="83" customWidth="1"/>
    <col min="15624" max="15624" width="5.44140625" style="83" customWidth="1"/>
    <col min="15625" max="15625" width="9.5546875" style="83" customWidth="1"/>
    <col min="15626" max="15626" width="4" style="83" customWidth="1"/>
    <col min="15627" max="15627" width="5.44140625" style="83" customWidth="1"/>
    <col min="15628" max="15628" width="2.33203125" style="83" customWidth="1"/>
    <col min="15629" max="15631" width="0" style="83" hidden="1" customWidth="1"/>
    <col min="15632" max="15632" width="4.44140625" style="83" customWidth="1"/>
    <col min="15633" max="15633" width="22.6640625" style="83" customWidth="1"/>
    <col min="15634" max="15636" width="0" style="83" hidden="1" customWidth="1"/>
    <col min="15637" max="15871" width="8.88671875" style="83"/>
    <col min="15872" max="15872" width="5.109375" style="83" customWidth="1"/>
    <col min="15873" max="15873" width="4.33203125" style="83" customWidth="1"/>
    <col min="15874" max="15874" width="11.33203125" style="83" customWidth="1"/>
    <col min="15875" max="15875" width="16.109375" style="83" customWidth="1"/>
    <col min="15876" max="15876" width="9.33203125" style="83" customWidth="1"/>
    <col min="15877" max="15877" width="9" style="83" customWidth="1"/>
    <col min="15878" max="15878" width="7.44140625" style="83" customWidth="1"/>
    <col min="15879" max="15879" width="11.44140625" style="83" customWidth="1"/>
    <col min="15880" max="15880" width="5.44140625" style="83" customWidth="1"/>
    <col min="15881" max="15881" width="9.5546875" style="83" customWidth="1"/>
    <col min="15882" max="15882" width="4" style="83" customWidth="1"/>
    <col min="15883" max="15883" width="5.44140625" style="83" customWidth="1"/>
    <col min="15884" max="15884" width="2.33203125" style="83" customWidth="1"/>
    <col min="15885" max="15887" width="0" style="83" hidden="1" customWidth="1"/>
    <col min="15888" max="15888" width="4.44140625" style="83" customWidth="1"/>
    <col min="15889" max="15889" width="22.6640625" style="83" customWidth="1"/>
    <col min="15890" max="15892" width="0" style="83" hidden="1" customWidth="1"/>
    <col min="15893" max="16127" width="8.88671875" style="83"/>
    <col min="16128" max="16128" width="5.109375" style="83" customWidth="1"/>
    <col min="16129" max="16129" width="4.33203125" style="83" customWidth="1"/>
    <col min="16130" max="16130" width="11.33203125" style="83" customWidth="1"/>
    <col min="16131" max="16131" width="16.109375" style="83" customWidth="1"/>
    <col min="16132" max="16132" width="9.33203125" style="83" customWidth="1"/>
    <col min="16133" max="16133" width="9" style="83" customWidth="1"/>
    <col min="16134" max="16134" width="7.44140625" style="83" customWidth="1"/>
    <col min="16135" max="16135" width="11.44140625" style="83" customWidth="1"/>
    <col min="16136" max="16136" width="5.44140625" style="83" customWidth="1"/>
    <col min="16137" max="16137" width="9.5546875" style="83" customWidth="1"/>
    <col min="16138" max="16138" width="4" style="83" customWidth="1"/>
    <col min="16139" max="16139" width="5.44140625" style="83" customWidth="1"/>
    <col min="16140" max="16140" width="2.33203125" style="83" customWidth="1"/>
    <col min="16141" max="16143" width="0" style="83" hidden="1" customWidth="1"/>
    <col min="16144" max="16144" width="4.44140625" style="83" customWidth="1"/>
    <col min="16145" max="16145" width="22.6640625" style="83" customWidth="1"/>
    <col min="16146" max="16148" width="0" style="83" hidden="1" customWidth="1"/>
    <col min="16149" max="16384" width="8.88671875" style="83"/>
  </cols>
  <sheetData>
    <row r="1" spans="1:20" s="252" customFormat="1" ht="18.75" customHeight="1" x14ac:dyDescent="0.4">
      <c r="A1" s="247" t="s">
        <v>0</v>
      </c>
      <c r="B1" s="64"/>
      <c r="C1" s="65"/>
      <c r="E1" s="359"/>
      <c r="I1" s="68"/>
      <c r="J1" s="69"/>
      <c r="K1" s="336"/>
      <c r="L1" s="69"/>
      <c r="M1" s="69"/>
      <c r="N1" s="69"/>
      <c r="O1" s="69"/>
      <c r="P1" s="68"/>
      <c r="R1" s="174"/>
      <c r="S1" s="174"/>
      <c r="T1" s="174"/>
    </row>
    <row r="2" spans="1:20" s="74" customFormat="1" ht="18" customHeight="1" x14ac:dyDescent="0.3">
      <c r="A2" s="255" t="s">
        <v>1</v>
      </c>
      <c r="B2" s="72"/>
      <c r="C2" s="73"/>
      <c r="E2" s="360"/>
      <c r="I2" s="77"/>
      <c r="J2" s="78"/>
      <c r="K2" s="337"/>
      <c r="L2" s="78"/>
      <c r="M2" s="78"/>
      <c r="N2" s="78"/>
      <c r="O2" s="78"/>
      <c r="P2" s="77"/>
      <c r="Q2" s="257"/>
      <c r="R2" s="176"/>
      <c r="S2" s="176"/>
      <c r="T2" s="176"/>
    </row>
    <row r="3" spans="1:20" ht="15" customHeight="1" x14ac:dyDescent="0.35">
      <c r="A3" s="81"/>
      <c r="B3" s="81"/>
      <c r="Q3" s="264"/>
    </row>
    <row r="4" spans="1:20" ht="15.75" customHeight="1" x14ac:dyDescent="0.3">
      <c r="C4" s="87" t="s">
        <v>403</v>
      </c>
      <c r="E4" s="362"/>
      <c r="H4" s="339">
        <v>1.1574074074074073E-5</v>
      </c>
      <c r="Q4" s="89"/>
    </row>
    <row r="5" spans="1:20" ht="3.75" customHeight="1" x14ac:dyDescent="0.25"/>
    <row r="6" spans="1:20" ht="13.8" thickBot="1" x14ac:dyDescent="0.3">
      <c r="B6" s="90"/>
      <c r="C6" s="91"/>
      <c r="D6" s="92" t="s">
        <v>207</v>
      </c>
      <c r="E6" s="363"/>
      <c r="F6" s="94"/>
      <c r="G6" s="253"/>
    </row>
    <row r="7" spans="1:20" s="187" customFormat="1" ht="13.8" thickBot="1" x14ac:dyDescent="0.35">
      <c r="A7" s="178" t="s">
        <v>45</v>
      </c>
      <c r="B7" s="179" t="s">
        <v>5</v>
      </c>
      <c r="C7" s="180" t="s">
        <v>6</v>
      </c>
      <c r="D7" s="181" t="s">
        <v>7</v>
      </c>
      <c r="E7" s="182" t="s">
        <v>8</v>
      </c>
      <c r="F7" s="183" t="s">
        <v>9</v>
      </c>
      <c r="G7" s="183" t="s">
        <v>10</v>
      </c>
      <c r="H7" s="183" t="s">
        <v>11</v>
      </c>
      <c r="I7" s="182" t="s">
        <v>12</v>
      </c>
      <c r="J7" s="183" t="s">
        <v>139</v>
      </c>
      <c r="K7" s="340" t="s">
        <v>51</v>
      </c>
      <c r="L7" s="183" t="s">
        <v>52</v>
      </c>
      <c r="M7" s="183"/>
      <c r="N7" s="183"/>
      <c r="O7" s="183"/>
      <c r="P7" s="185" t="s">
        <v>14</v>
      </c>
      <c r="Q7" s="186" t="s">
        <v>15</v>
      </c>
      <c r="R7" s="176" t="s">
        <v>48</v>
      </c>
      <c r="S7" s="176"/>
      <c r="T7" s="176"/>
    </row>
    <row r="8" spans="1:20" ht="16.2" customHeight="1" x14ac:dyDescent="0.25">
      <c r="A8" s="115">
        <v>1</v>
      </c>
      <c r="B8" s="341">
        <v>88</v>
      </c>
      <c r="C8" s="315" t="s">
        <v>435</v>
      </c>
      <c r="D8" s="316" t="s">
        <v>455</v>
      </c>
      <c r="E8" s="364" t="s">
        <v>456</v>
      </c>
      <c r="F8" s="318" t="s">
        <v>19</v>
      </c>
      <c r="G8" s="318"/>
      <c r="H8" s="342" t="s">
        <v>25</v>
      </c>
      <c r="I8" s="367">
        <f t="shared" ref="I8:I20" si="0">IF(ISBLANK(J8),"",TRUNC(2.242*(J8-45.5)^2))</f>
        <v>1000</v>
      </c>
      <c r="J8" s="239">
        <v>24.38</v>
      </c>
      <c r="K8" s="55">
        <v>-1</v>
      </c>
      <c r="L8" s="195">
        <v>0.16500000000000001</v>
      </c>
      <c r="M8" s="343"/>
      <c r="N8" s="55"/>
      <c r="O8" s="195"/>
      <c r="P8" s="196" t="str">
        <f t="shared" ref="P8:P22" si="1">IF(ISBLANK(J8),"",IF(J8&gt;31.24,"",IF(J8&lt;=23.3,"TSM",IF(J8&lt;=24.24,"SM",IF(J8&lt;=25.45,"KSM",IF(J8&lt;=26.85,"I A",IF(J8&lt;=28.74,"II A",IF(J8&lt;=31.24,"III A"))))))))</f>
        <v>KSM</v>
      </c>
      <c r="Q8" s="342" t="s">
        <v>78</v>
      </c>
      <c r="R8" s="128" t="s">
        <v>457</v>
      </c>
    </row>
    <row r="9" spans="1:20" ht="16.2" customHeight="1" x14ac:dyDescent="0.25">
      <c r="A9" s="115">
        <v>2</v>
      </c>
      <c r="B9" s="341">
        <v>76</v>
      </c>
      <c r="C9" s="315" t="s">
        <v>351</v>
      </c>
      <c r="D9" s="316" t="s">
        <v>352</v>
      </c>
      <c r="E9" s="364" t="s">
        <v>353</v>
      </c>
      <c r="F9" s="318" t="s">
        <v>35</v>
      </c>
      <c r="G9" s="318" t="s">
        <v>88</v>
      </c>
      <c r="H9" s="342"/>
      <c r="I9" s="367">
        <f t="shared" si="0"/>
        <v>872</v>
      </c>
      <c r="J9" s="239">
        <v>25.77</v>
      </c>
      <c r="K9" s="55">
        <v>-1</v>
      </c>
      <c r="L9" s="195">
        <v>0.15</v>
      </c>
      <c r="M9" s="343"/>
      <c r="N9" s="55"/>
      <c r="O9" s="195"/>
      <c r="P9" s="196" t="str">
        <f t="shared" si="1"/>
        <v>I A</v>
      </c>
      <c r="Q9" s="342" t="s">
        <v>355</v>
      </c>
      <c r="R9" s="128" t="s">
        <v>454</v>
      </c>
    </row>
    <row r="10" spans="1:20" ht="16.2" customHeight="1" x14ac:dyDescent="0.25">
      <c r="A10" s="115">
        <v>3</v>
      </c>
      <c r="B10" s="341">
        <v>55</v>
      </c>
      <c r="C10" s="315" t="s">
        <v>458</v>
      </c>
      <c r="D10" s="316" t="s">
        <v>459</v>
      </c>
      <c r="E10" s="364" t="s">
        <v>460</v>
      </c>
      <c r="F10" s="318" t="s">
        <v>331</v>
      </c>
      <c r="G10" s="318" t="s">
        <v>332</v>
      </c>
      <c r="H10" s="342" t="s">
        <v>461</v>
      </c>
      <c r="I10" s="367">
        <f t="shared" si="0"/>
        <v>868</v>
      </c>
      <c r="J10" s="239">
        <v>25.82</v>
      </c>
      <c r="K10" s="55">
        <v>-1</v>
      </c>
      <c r="L10" s="195">
        <v>0.23699999999999999</v>
      </c>
      <c r="M10" s="343"/>
      <c r="N10" s="55"/>
      <c r="O10" s="195"/>
      <c r="P10" s="196" t="str">
        <f t="shared" si="1"/>
        <v>I A</v>
      </c>
      <c r="Q10" s="342" t="s">
        <v>462</v>
      </c>
      <c r="R10" s="128" t="s">
        <v>463</v>
      </c>
    </row>
    <row r="11" spans="1:20" ht="16.2" customHeight="1" x14ac:dyDescent="0.25">
      <c r="A11" s="115">
        <v>4</v>
      </c>
      <c r="B11" s="341">
        <v>60</v>
      </c>
      <c r="C11" s="315" t="s">
        <v>450</v>
      </c>
      <c r="D11" s="316" t="s">
        <v>451</v>
      </c>
      <c r="E11" s="364" t="s">
        <v>452</v>
      </c>
      <c r="F11" s="318" t="s">
        <v>19</v>
      </c>
      <c r="G11" s="318" t="s">
        <v>20</v>
      </c>
      <c r="H11" s="342"/>
      <c r="I11" s="367">
        <f t="shared" si="0"/>
        <v>843</v>
      </c>
      <c r="J11" s="239">
        <v>26.1</v>
      </c>
      <c r="K11" s="55">
        <v>-1</v>
      </c>
      <c r="L11" s="195">
        <v>0.17899999999999999</v>
      </c>
      <c r="M11" s="343"/>
      <c r="N11" s="55"/>
      <c r="O11" s="195"/>
      <c r="P11" s="196" t="str">
        <f t="shared" si="1"/>
        <v>I A</v>
      </c>
      <c r="Q11" s="342" t="s">
        <v>365</v>
      </c>
      <c r="R11" s="128" t="s">
        <v>453</v>
      </c>
    </row>
    <row r="12" spans="1:20" ht="16.2" customHeight="1" x14ac:dyDescent="0.25">
      <c r="A12" s="115">
        <v>5</v>
      </c>
      <c r="B12" s="341">
        <v>48</v>
      </c>
      <c r="C12" s="315" t="s">
        <v>440</v>
      </c>
      <c r="D12" s="316" t="s">
        <v>441</v>
      </c>
      <c r="E12" s="364" t="s">
        <v>442</v>
      </c>
      <c r="F12" s="318" t="s">
        <v>317</v>
      </c>
      <c r="G12" s="318" t="s">
        <v>318</v>
      </c>
      <c r="H12" s="342" t="s">
        <v>443</v>
      </c>
      <c r="I12" s="367">
        <f t="shared" si="0"/>
        <v>833</v>
      </c>
      <c r="J12" s="239">
        <v>26.22</v>
      </c>
      <c r="K12" s="55"/>
      <c r="L12" s="195">
        <v>0.187</v>
      </c>
      <c r="M12" s="343"/>
      <c r="N12" s="55"/>
      <c r="O12" s="195"/>
      <c r="P12" s="196" t="str">
        <f t="shared" si="1"/>
        <v>I A</v>
      </c>
      <c r="Q12" s="342" t="s">
        <v>319</v>
      </c>
      <c r="R12" s="357" t="s">
        <v>444</v>
      </c>
      <c r="S12" s="365" t="s">
        <v>445</v>
      </c>
    </row>
    <row r="13" spans="1:20" ht="16.2" customHeight="1" x14ac:dyDescent="0.25">
      <c r="A13" s="115">
        <v>6</v>
      </c>
      <c r="B13" s="341">
        <v>58</v>
      </c>
      <c r="C13" s="315" t="s">
        <v>361</v>
      </c>
      <c r="D13" s="316" t="s">
        <v>362</v>
      </c>
      <c r="E13" s="364" t="s">
        <v>363</v>
      </c>
      <c r="F13" s="318" t="s">
        <v>19</v>
      </c>
      <c r="G13" s="318" t="s">
        <v>20</v>
      </c>
      <c r="H13" s="342"/>
      <c r="I13" s="367">
        <f t="shared" si="0"/>
        <v>833</v>
      </c>
      <c r="J13" s="239">
        <v>26.22</v>
      </c>
      <c r="K13" s="55">
        <v>0</v>
      </c>
      <c r="L13" s="195">
        <v>0.182</v>
      </c>
      <c r="M13" s="343"/>
      <c r="N13" s="55"/>
      <c r="O13" s="195"/>
      <c r="P13" s="196" t="str">
        <f t="shared" si="1"/>
        <v>I A</v>
      </c>
      <c r="Q13" s="342" t="s">
        <v>365</v>
      </c>
      <c r="R13" s="357"/>
      <c r="S13" s="365" t="s">
        <v>430</v>
      </c>
    </row>
    <row r="14" spans="1:20" ht="16.2" customHeight="1" x14ac:dyDescent="0.25">
      <c r="A14" s="115">
        <v>7</v>
      </c>
      <c r="B14" s="341">
        <v>82</v>
      </c>
      <c r="C14" s="315" t="s">
        <v>431</v>
      </c>
      <c r="D14" s="316" t="s">
        <v>432</v>
      </c>
      <c r="E14" s="364" t="s">
        <v>433</v>
      </c>
      <c r="F14" s="318" t="s">
        <v>98</v>
      </c>
      <c r="G14" s="318" t="s">
        <v>254</v>
      </c>
      <c r="H14" s="342"/>
      <c r="I14" s="367">
        <f t="shared" si="0"/>
        <v>802</v>
      </c>
      <c r="J14" s="239">
        <v>26.58</v>
      </c>
      <c r="K14" s="55"/>
      <c r="L14" s="195">
        <v>0.19600000000000001</v>
      </c>
      <c r="M14" s="343"/>
      <c r="N14" s="55"/>
      <c r="O14" s="195"/>
      <c r="P14" s="196" t="str">
        <f t="shared" si="1"/>
        <v>I A</v>
      </c>
      <c r="Q14" s="342" t="s">
        <v>428</v>
      </c>
      <c r="R14" s="128" t="s">
        <v>434</v>
      </c>
    </row>
    <row r="15" spans="1:20" ht="16.2" customHeight="1" x14ac:dyDescent="0.25">
      <c r="A15" s="115">
        <v>8</v>
      </c>
      <c r="B15" s="341">
        <v>59</v>
      </c>
      <c r="C15" s="315" t="s">
        <v>447</v>
      </c>
      <c r="D15" s="316" t="s">
        <v>448</v>
      </c>
      <c r="E15" s="364" t="s">
        <v>449</v>
      </c>
      <c r="F15" s="318" t="s">
        <v>19</v>
      </c>
      <c r="G15" s="318" t="s">
        <v>20</v>
      </c>
      <c r="H15" s="342"/>
      <c r="I15" s="367">
        <f t="shared" si="0"/>
        <v>801</v>
      </c>
      <c r="J15" s="239">
        <v>26.59</v>
      </c>
      <c r="K15" s="55"/>
      <c r="L15" s="195">
        <v>0.29599999999999999</v>
      </c>
      <c r="M15" s="343"/>
      <c r="N15" s="55"/>
      <c r="O15" s="195"/>
      <c r="P15" s="196" t="str">
        <f t="shared" si="1"/>
        <v>I A</v>
      </c>
      <c r="Q15" s="342" t="s">
        <v>365</v>
      </c>
      <c r="R15" s="128"/>
    </row>
    <row r="16" spans="1:20" ht="16.2" customHeight="1" x14ac:dyDescent="0.25">
      <c r="A16" s="115">
        <v>9</v>
      </c>
      <c r="B16" s="341">
        <v>61</v>
      </c>
      <c r="C16" s="315" t="s">
        <v>413</v>
      </c>
      <c r="D16" s="316" t="s">
        <v>414</v>
      </c>
      <c r="E16" s="364" t="s">
        <v>415</v>
      </c>
      <c r="F16" s="318" t="s">
        <v>19</v>
      </c>
      <c r="G16" s="318" t="s">
        <v>20</v>
      </c>
      <c r="H16" s="342"/>
      <c r="I16" s="367">
        <f t="shared" si="0"/>
        <v>760</v>
      </c>
      <c r="J16" s="239">
        <v>27.08</v>
      </c>
      <c r="K16" s="55">
        <v>-0.9</v>
      </c>
      <c r="L16" s="195">
        <v>0.16500000000000001</v>
      </c>
      <c r="M16" s="343"/>
      <c r="N16" s="55"/>
      <c r="O16" s="195"/>
      <c r="P16" s="196" t="str">
        <f t="shared" si="1"/>
        <v>II A</v>
      </c>
      <c r="Q16" s="342" t="s">
        <v>365</v>
      </c>
      <c r="R16" s="128"/>
    </row>
    <row r="17" spans="1:18" ht="16.2" customHeight="1" x14ac:dyDescent="0.25">
      <c r="A17" s="115">
        <v>10</v>
      </c>
      <c r="B17" s="341">
        <v>37</v>
      </c>
      <c r="C17" s="315" t="s">
        <v>416</v>
      </c>
      <c r="D17" s="316" t="s">
        <v>212</v>
      </c>
      <c r="E17" s="364" t="s">
        <v>417</v>
      </c>
      <c r="F17" s="318" t="s">
        <v>418</v>
      </c>
      <c r="G17" s="318" t="s">
        <v>419</v>
      </c>
      <c r="H17" s="342"/>
      <c r="I17" s="367">
        <f t="shared" si="0"/>
        <v>738</v>
      </c>
      <c r="J17" s="239">
        <v>27.35</v>
      </c>
      <c r="K17" s="55">
        <v>-0.9</v>
      </c>
      <c r="L17" s="195">
        <v>0.312</v>
      </c>
      <c r="M17" s="343"/>
      <c r="N17" s="55"/>
      <c r="O17" s="195"/>
      <c r="P17" s="196" t="str">
        <f t="shared" si="1"/>
        <v>II A</v>
      </c>
      <c r="Q17" s="342" t="s">
        <v>420</v>
      </c>
      <c r="R17" s="128"/>
    </row>
    <row r="18" spans="1:18" ht="16.2" customHeight="1" x14ac:dyDescent="0.25">
      <c r="A18" s="115">
        <v>11</v>
      </c>
      <c r="B18" s="341">
        <v>83</v>
      </c>
      <c r="C18" s="315" t="s">
        <v>425</v>
      </c>
      <c r="D18" s="316" t="s">
        <v>426</v>
      </c>
      <c r="E18" s="364" t="s">
        <v>427</v>
      </c>
      <c r="F18" s="318" t="s">
        <v>98</v>
      </c>
      <c r="G18" s="318"/>
      <c r="H18" s="342"/>
      <c r="I18" s="367">
        <f t="shared" si="0"/>
        <v>701</v>
      </c>
      <c r="J18" s="239">
        <v>27.81</v>
      </c>
      <c r="K18" s="55">
        <v>-0.9</v>
      </c>
      <c r="L18" s="195">
        <v>0.68300000000000005</v>
      </c>
      <c r="M18" s="343"/>
      <c r="N18" s="55"/>
      <c r="O18" s="195"/>
      <c r="P18" s="196" t="str">
        <f t="shared" si="1"/>
        <v>II A</v>
      </c>
      <c r="Q18" s="342" t="s">
        <v>428</v>
      </c>
      <c r="R18" s="128" t="s">
        <v>429</v>
      </c>
    </row>
    <row r="19" spans="1:18" ht="16.2" customHeight="1" x14ac:dyDescent="0.25">
      <c r="A19" s="115">
        <v>12</v>
      </c>
      <c r="B19" s="341">
        <v>36</v>
      </c>
      <c r="C19" s="315" t="s">
        <v>421</v>
      </c>
      <c r="D19" s="316" t="s">
        <v>422</v>
      </c>
      <c r="E19" s="364" t="s">
        <v>423</v>
      </c>
      <c r="F19" s="318" t="s">
        <v>19</v>
      </c>
      <c r="G19" s="318" t="s">
        <v>20</v>
      </c>
      <c r="H19" s="342"/>
      <c r="I19" s="367">
        <f t="shared" si="0"/>
        <v>684</v>
      </c>
      <c r="J19" s="239">
        <v>28.03</v>
      </c>
      <c r="K19" s="55">
        <v>-0.9</v>
      </c>
      <c r="L19" s="195">
        <v>0.16800000000000001</v>
      </c>
      <c r="M19" s="343"/>
      <c r="N19" s="55"/>
      <c r="O19" s="195"/>
      <c r="P19" s="196" t="str">
        <f t="shared" si="1"/>
        <v>II A</v>
      </c>
      <c r="Q19" s="342" t="s">
        <v>313</v>
      </c>
      <c r="R19" s="128" t="s">
        <v>424</v>
      </c>
    </row>
    <row r="20" spans="1:18" ht="16.2" customHeight="1" x14ac:dyDescent="0.25">
      <c r="A20" s="115">
        <v>13</v>
      </c>
      <c r="B20" s="341">
        <v>3</v>
      </c>
      <c r="C20" s="315" t="s">
        <v>404</v>
      </c>
      <c r="D20" s="316" t="s">
        <v>405</v>
      </c>
      <c r="E20" s="364" t="s">
        <v>406</v>
      </c>
      <c r="F20" s="318" t="s">
        <v>19</v>
      </c>
      <c r="G20" s="318" t="s">
        <v>20</v>
      </c>
      <c r="H20" s="342"/>
      <c r="I20" s="367">
        <f t="shared" si="0"/>
        <v>595</v>
      </c>
      <c r="J20" s="239">
        <v>29.2</v>
      </c>
      <c r="K20" s="55">
        <v>-0.9</v>
      </c>
      <c r="L20" s="195">
        <v>0.34799999999999998</v>
      </c>
      <c r="M20" s="343"/>
      <c r="N20" s="55"/>
      <c r="O20" s="195"/>
      <c r="P20" s="196" t="str">
        <f t="shared" si="1"/>
        <v>III A</v>
      </c>
      <c r="Q20" s="342" t="s">
        <v>407</v>
      </c>
      <c r="R20" s="128" t="s">
        <v>408</v>
      </c>
    </row>
    <row r="21" spans="1:18" ht="16.2" customHeight="1" x14ac:dyDescent="0.25">
      <c r="A21" s="115"/>
      <c r="B21" s="341">
        <v>38</v>
      </c>
      <c r="C21" s="315" t="s">
        <v>409</v>
      </c>
      <c r="D21" s="316" t="s">
        <v>410</v>
      </c>
      <c r="E21" s="364" t="s">
        <v>411</v>
      </c>
      <c r="F21" s="318" t="s">
        <v>19</v>
      </c>
      <c r="G21" s="318" t="s">
        <v>20</v>
      </c>
      <c r="H21" s="342"/>
      <c r="I21" s="367"/>
      <c r="J21" s="239" t="s">
        <v>412</v>
      </c>
      <c r="K21" s="55"/>
      <c r="L21" s="195">
        <v>-9.1999999999999998E-2</v>
      </c>
      <c r="M21" s="343"/>
      <c r="N21" s="55"/>
      <c r="O21" s="195"/>
      <c r="P21" s="196" t="str">
        <f t="shared" si="1"/>
        <v/>
      </c>
      <c r="Q21" s="342" t="s">
        <v>313</v>
      </c>
      <c r="R21" s="128"/>
    </row>
    <row r="22" spans="1:18" ht="16.2" customHeight="1" x14ac:dyDescent="0.25">
      <c r="A22" s="115"/>
      <c r="B22" s="341">
        <v>11</v>
      </c>
      <c r="C22" s="315" t="s">
        <v>435</v>
      </c>
      <c r="D22" s="316" t="s">
        <v>436</v>
      </c>
      <c r="E22" s="364" t="s">
        <v>437</v>
      </c>
      <c r="F22" s="318" t="s">
        <v>35</v>
      </c>
      <c r="G22" s="318" t="s">
        <v>88</v>
      </c>
      <c r="H22" s="342"/>
      <c r="I22" s="367"/>
      <c r="J22" s="239" t="s">
        <v>312</v>
      </c>
      <c r="K22" s="55"/>
      <c r="L22" s="195"/>
      <c r="M22" s="343"/>
      <c r="N22" s="55"/>
      <c r="O22" s="195"/>
      <c r="P22" s="196" t="str">
        <f t="shared" si="1"/>
        <v/>
      </c>
      <c r="Q22" s="342" t="s">
        <v>438</v>
      </c>
      <c r="R22" s="128" t="s">
        <v>439</v>
      </c>
    </row>
  </sheetData>
  <sortState ref="A8:WWB22">
    <sortCondition ref="J8:J22"/>
  </sortState>
  <printOptions horizontalCentered="1"/>
  <pageMargins left="0.19685039370078741" right="0.19685039370078741" top="0.78740157480314965" bottom="0.39370078740157483" header="0.39370078740157483" footer="0.39370078740157483"/>
  <pageSetup paperSize="9" orientation="landscape" verticalDpi="18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29"/>
  <sheetViews>
    <sheetView topLeftCell="A4" workbookViewId="0">
      <selection activeCell="F32" sqref="F32"/>
    </sheetView>
  </sheetViews>
  <sheetFormatPr defaultRowHeight="13.2" x14ac:dyDescent="0.25"/>
  <cols>
    <col min="1" max="1" width="5.109375" style="86" customWidth="1"/>
    <col min="2" max="2" width="4.6640625" style="86" customWidth="1"/>
    <col min="3" max="3" width="12.33203125" style="82" customWidth="1"/>
    <col min="4" max="4" width="15.44140625" style="83" customWidth="1"/>
    <col min="5" max="5" width="9.33203125" style="84" customWidth="1"/>
    <col min="6" max="6" width="14.88671875" style="83" customWidth="1"/>
    <col min="7" max="7" width="11.109375" style="83" customWidth="1"/>
    <col min="8" max="8" width="8.33203125" style="83" customWidth="1"/>
    <col min="9" max="9" width="5.44140625" style="68" customWidth="1"/>
    <col min="10" max="10" width="9" style="86" customWidth="1"/>
    <col min="11" max="11" width="4.6640625" style="86" customWidth="1"/>
    <col min="12" max="12" width="4.44140625" style="68" customWidth="1"/>
    <col min="13" max="13" width="27.88671875" style="83" customWidth="1"/>
    <col min="14" max="14" width="6.33203125" style="173" customWidth="1"/>
    <col min="15" max="16" width="2" style="174" customWidth="1"/>
    <col min="17" max="17" width="9.109375" style="83" customWidth="1"/>
    <col min="18" max="256" width="8.88671875" style="83"/>
    <col min="257" max="257" width="5.109375" style="83" customWidth="1"/>
    <col min="258" max="258" width="4.6640625" style="83" customWidth="1"/>
    <col min="259" max="259" width="9.44140625" style="83" customWidth="1"/>
    <col min="260" max="260" width="15.44140625" style="83" customWidth="1"/>
    <col min="261" max="261" width="9.33203125" style="83" customWidth="1"/>
    <col min="262" max="262" width="14.88671875" style="83" customWidth="1"/>
    <col min="263" max="263" width="7.44140625" style="83" customWidth="1"/>
    <col min="264" max="264" width="10.33203125" style="83" customWidth="1"/>
    <col min="265" max="265" width="5.44140625" style="83" customWidth="1"/>
    <col min="266" max="266" width="9" style="83" customWidth="1"/>
    <col min="267" max="267" width="4.6640625" style="83" customWidth="1"/>
    <col min="268" max="268" width="4.44140625" style="83" customWidth="1"/>
    <col min="269" max="269" width="31" style="83" customWidth="1"/>
    <col min="270" max="273" width="0" style="83" hidden="1" customWidth="1"/>
    <col min="274" max="512" width="8.88671875" style="83"/>
    <col min="513" max="513" width="5.109375" style="83" customWidth="1"/>
    <col min="514" max="514" width="4.6640625" style="83" customWidth="1"/>
    <col min="515" max="515" width="9.44140625" style="83" customWidth="1"/>
    <col min="516" max="516" width="15.44140625" style="83" customWidth="1"/>
    <col min="517" max="517" width="9.33203125" style="83" customWidth="1"/>
    <col min="518" max="518" width="14.88671875" style="83" customWidth="1"/>
    <col min="519" max="519" width="7.44140625" style="83" customWidth="1"/>
    <col min="520" max="520" width="10.33203125" style="83" customWidth="1"/>
    <col min="521" max="521" width="5.44140625" style="83" customWidth="1"/>
    <col min="522" max="522" width="9" style="83" customWidth="1"/>
    <col min="523" max="523" width="4.6640625" style="83" customWidth="1"/>
    <col min="524" max="524" width="4.44140625" style="83" customWidth="1"/>
    <col min="525" max="525" width="31" style="83" customWidth="1"/>
    <col min="526" max="529" width="0" style="83" hidden="1" customWidth="1"/>
    <col min="530" max="768" width="8.88671875" style="83"/>
    <col min="769" max="769" width="5.109375" style="83" customWidth="1"/>
    <col min="770" max="770" width="4.6640625" style="83" customWidth="1"/>
    <col min="771" max="771" width="9.44140625" style="83" customWidth="1"/>
    <col min="772" max="772" width="15.44140625" style="83" customWidth="1"/>
    <col min="773" max="773" width="9.33203125" style="83" customWidth="1"/>
    <col min="774" max="774" width="14.88671875" style="83" customWidth="1"/>
    <col min="775" max="775" width="7.44140625" style="83" customWidth="1"/>
    <col min="776" max="776" width="10.33203125" style="83" customWidth="1"/>
    <col min="777" max="777" width="5.44140625" style="83" customWidth="1"/>
    <col min="778" max="778" width="9" style="83" customWidth="1"/>
    <col min="779" max="779" width="4.6640625" style="83" customWidth="1"/>
    <col min="780" max="780" width="4.44140625" style="83" customWidth="1"/>
    <col min="781" max="781" width="31" style="83" customWidth="1"/>
    <col min="782" max="785" width="0" style="83" hidden="1" customWidth="1"/>
    <col min="786" max="1024" width="8.88671875" style="83"/>
    <col min="1025" max="1025" width="5.109375" style="83" customWidth="1"/>
    <col min="1026" max="1026" width="4.6640625" style="83" customWidth="1"/>
    <col min="1027" max="1027" width="9.44140625" style="83" customWidth="1"/>
    <col min="1028" max="1028" width="15.44140625" style="83" customWidth="1"/>
    <col min="1029" max="1029" width="9.33203125" style="83" customWidth="1"/>
    <col min="1030" max="1030" width="14.88671875" style="83" customWidth="1"/>
    <col min="1031" max="1031" width="7.44140625" style="83" customWidth="1"/>
    <col min="1032" max="1032" width="10.33203125" style="83" customWidth="1"/>
    <col min="1033" max="1033" width="5.44140625" style="83" customWidth="1"/>
    <col min="1034" max="1034" width="9" style="83" customWidth="1"/>
    <col min="1035" max="1035" width="4.6640625" style="83" customWidth="1"/>
    <col min="1036" max="1036" width="4.44140625" style="83" customWidth="1"/>
    <col min="1037" max="1037" width="31" style="83" customWidth="1"/>
    <col min="1038" max="1041" width="0" style="83" hidden="1" customWidth="1"/>
    <col min="1042" max="1280" width="8.88671875" style="83"/>
    <col min="1281" max="1281" width="5.109375" style="83" customWidth="1"/>
    <col min="1282" max="1282" width="4.6640625" style="83" customWidth="1"/>
    <col min="1283" max="1283" width="9.44140625" style="83" customWidth="1"/>
    <col min="1284" max="1284" width="15.44140625" style="83" customWidth="1"/>
    <col min="1285" max="1285" width="9.33203125" style="83" customWidth="1"/>
    <col min="1286" max="1286" width="14.88671875" style="83" customWidth="1"/>
    <col min="1287" max="1287" width="7.44140625" style="83" customWidth="1"/>
    <col min="1288" max="1288" width="10.33203125" style="83" customWidth="1"/>
    <col min="1289" max="1289" width="5.44140625" style="83" customWidth="1"/>
    <col min="1290" max="1290" width="9" style="83" customWidth="1"/>
    <col min="1291" max="1291" width="4.6640625" style="83" customWidth="1"/>
    <col min="1292" max="1292" width="4.44140625" style="83" customWidth="1"/>
    <col min="1293" max="1293" width="31" style="83" customWidth="1"/>
    <col min="1294" max="1297" width="0" style="83" hidden="1" customWidth="1"/>
    <col min="1298" max="1536" width="8.88671875" style="83"/>
    <col min="1537" max="1537" width="5.109375" style="83" customWidth="1"/>
    <col min="1538" max="1538" width="4.6640625" style="83" customWidth="1"/>
    <col min="1539" max="1539" width="9.44140625" style="83" customWidth="1"/>
    <col min="1540" max="1540" width="15.44140625" style="83" customWidth="1"/>
    <col min="1541" max="1541" width="9.33203125" style="83" customWidth="1"/>
    <col min="1542" max="1542" width="14.88671875" style="83" customWidth="1"/>
    <col min="1543" max="1543" width="7.44140625" style="83" customWidth="1"/>
    <col min="1544" max="1544" width="10.33203125" style="83" customWidth="1"/>
    <col min="1545" max="1545" width="5.44140625" style="83" customWidth="1"/>
    <col min="1546" max="1546" width="9" style="83" customWidth="1"/>
    <col min="1547" max="1547" width="4.6640625" style="83" customWidth="1"/>
    <col min="1548" max="1548" width="4.44140625" style="83" customWidth="1"/>
    <col min="1549" max="1549" width="31" style="83" customWidth="1"/>
    <col min="1550" max="1553" width="0" style="83" hidden="1" customWidth="1"/>
    <col min="1554" max="1792" width="8.88671875" style="83"/>
    <col min="1793" max="1793" width="5.109375" style="83" customWidth="1"/>
    <col min="1794" max="1794" width="4.6640625" style="83" customWidth="1"/>
    <col min="1795" max="1795" width="9.44140625" style="83" customWidth="1"/>
    <col min="1796" max="1796" width="15.44140625" style="83" customWidth="1"/>
    <col min="1797" max="1797" width="9.33203125" style="83" customWidth="1"/>
    <col min="1798" max="1798" width="14.88671875" style="83" customWidth="1"/>
    <col min="1799" max="1799" width="7.44140625" style="83" customWidth="1"/>
    <col min="1800" max="1800" width="10.33203125" style="83" customWidth="1"/>
    <col min="1801" max="1801" width="5.44140625" style="83" customWidth="1"/>
    <col min="1802" max="1802" width="9" style="83" customWidth="1"/>
    <col min="1803" max="1803" width="4.6640625" style="83" customWidth="1"/>
    <col min="1804" max="1804" width="4.44140625" style="83" customWidth="1"/>
    <col min="1805" max="1805" width="31" style="83" customWidth="1"/>
    <col min="1806" max="1809" width="0" style="83" hidden="1" customWidth="1"/>
    <col min="1810" max="2048" width="8.88671875" style="83"/>
    <col min="2049" max="2049" width="5.109375" style="83" customWidth="1"/>
    <col min="2050" max="2050" width="4.6640625" style="83" customWidth="1"/>
    <col min="2051" max="2051" width="9.44140625" style="83" customWidth="1"/>
    <col min="2052" max="2052" width="15.44140625" style="83" customWidth="1"/>
    <col min="2053" max="2053" width="9.33203125" style="83" customWidth="1"/>
    <col min="2054" max="2054" width="14.88671875" style="83" customWidth="1"/>
    <col min="2055" max="2055" width="7.44140625" style="83" customWidth="1"/>
    <col min="2056" max="2056" width="10.33203125" style="83" customWidth="1"/>
    <col min="2057" max="2057" width="5.44140625" style="83" customWidth="1"/>
    <col min="2058" max="2058" width="9" style="83" customWidth="1"/>
    <col min="2059" max="2059" width="4.6640625" style="83" customWidth="1"/>
    <col min="2060" max="2060" width="4.44140625" style="83" customWidth="1"/>
    <col min="2061" max="2061" width="31" style="83" customWidth="1"/>
    <col min="2062" max="2065" width="0" style="83" hidden="1" customWidth="1"/>
    <col min="2066" max="2304" width="8.88671875" style="83"/>
    <col min="2305" max="2305" width="5.109375" style="83" customWidth="1"/>
    <col min="2306" max="2306" width="4.6640625" style="83" customWidth="1"/>
    <col min="2307" max="2307" width="9.44140625" style="83" customWidth="1"/>
    <col min="2308" max="2308" width="15.44140625" style="83" customWidth="1"/>
    <col min="2309" max="2309" width="9.33203125" style="83" customWidth="1"/>
    <col min="2310" max="2310" width="14.88671875" style="83" customWidth="1"/>
    <col min="2311" max="2311" width="7.44140625" style="83" customWidth="1"/>
    <col min="2312" max="2312" width="10.33203125" style="83" customWidth="1"/>
    <col min="2313" max="2313" width="5.44140625" style="83" customWidth="1"/>
    <col min="2314" max="2314" width="9" style="83" customWidth="1"/>
    <col min="2315" max="2315" width="4.6640625" style="83" customWidth="1"/>
    <col min="2316" max="2316" width="4.44140625" style="83" customWidth="1"/>
    <col min="2317" max="2317" width="31" style="83" customWidth="1"/>
    <col min="2318" max="2321" width="0" style="83" hidden="1" customWidth="1"/>
    <col min="2322" max="2560" width="8.88671875" style="83"/>
    <col min="2561" max="2561" width="5.109375" style="83" customWidth="1"/>
    <col min="2562" max="2562" width="4.6640625" style="83" customWidth="1"/>
    <col min="2563" max="2563" width="9.44140625" style="83" customWidth="1"/>
    <col min="2564" max="2564" width="15.44140625" style="83" customWidth="1"/>
    <col min="2565" max="2565" width="9.33203125" style="83" customWidth="1"/>
    <col min="2566" max="2566" width="14.88671875" style="83" customWidth="1"/>
    <col min="2567" max="2567" width="7.44140625" style="83" customWidth="1"/>
    <col min="2568" max="2568" width="10.33203125" style="83" customWidth="1"/>
    <col min="2569" max="2569" width="5.44140625" style="83" customWidth="1"/>
    <col min="2570" max="2570" width="9" style="83" customWidth="1"/>
    <col min="2571" max="2571" width="4.6640625" style="83" customWidth="1"/>
    <col min="2572" max="2572" width="4.44140625" style="83" customWidth="1"/>
    <col min="2573" max="2573" width="31" style="83" customWidth="1"/>
    <col min="2574" max="2577" width="0" style="83" hidden="1" customWidth="1"/>
    <col min="2578" max="2816" width="8.88671875" style="83"/>
    <col min="2817" max="2817" width="5.109375" style="83" customWidth="1"/>
    <col min="2818" max="2818" width="4.6640625" style="83" customWidth="1"/>
    <col min="2819" max="2819" width="9.44140625" style="83" customWidth="1"/>
    <col min="2820" max="2820" width="15.44140625" style="83" customWidth="1"/>
    <col min="2821" max="2821" width="9.33203125" style="83" customWidth="1"/>
    <col min="2822" max="2822" width="14.88671875" style="83" customWidth="1"/>
    <col min="2823" max="2823" width="7.44140625" style="83" customWidth="1"/>
    <col min="2824" max="2824" width="10.33203125" style="83" customWidth="1"/>
    <col min="2825" max="2825" width="5.44140625" style="83" customWidth="1"/>
    <col min="2826" max="2826" width="9" style="83" customWidth="1"/>
    <col min="2827" max="2827" width="4.6640625" style="83" customWidth="1"/>
    <col min="2828" max="2828" width="4.44140625" style="83" customWidth="1"/>
    <col min="2829" max="2829" width="31" style="83" customWidth="1"/>
    <col min="2830" max="2833" width="0" style="83" hidden="1" customWidth="1"/>
    <col min="2834" max="3072" width="8.88671875" style="83"/>
    <col min="3073" max="3073" width="5.109375" style="83" customWidth="1"/>
    <col min="3074" max="3074" width="4.6640625" style="83" customWidth="1"/>
    <col min="3075" max="3075" width="9.44140625" style="83" customWidth="1"/>
    <col min="3076" max="3076" width="15.44140625" style="83" customWidth="1"/>
    <col min="3077" max="3077" width="9.33203125" style="83" customWidth="1"/>
    <col min="3078" max="3078" width="14.88671875" style="83" customWidth="1"/>
    <col min="3079" max="3079" width="7.44140625" style="83" customWidth="1"/>
    <col min="3080" max="3080" width="10.33203125" style="83" customWidth="1"/>
    <col min="3081" max="3081" width="5.44140625" style="83" customWidth="1"/>
    <col min="3082" max="3082" width="9" style="83" customWidth="1"/>
    <col min="3083" max="3083" width="4.6640625" style="83" customWidth="1"/>
    <col min="3084" max="3084" width="4.44140625" style="83" customWidth="1"/>
    <col min="3085" max="3085" width="31" style="83" customWidth="1"/>
    <col min="3086" max="3089" width="0" style="83" hidden="1" customWidth="1"/>
    <col min="3090" max="3328" width="8.88671875" style="83"/>
    <col min="3329" max="3329" width="5.109375" style="83" customWidth="1"/>
    <col min="3330" max="3330" width="4.6640625" style="83" customWidth="1"/>
    <col min="3331" max="3331" width="9.44140625" style="83" customWidth="1"/>
    <col min="3332" max="3332" width="15.44140625" style="83" customWidth="1"/>
    <col min="3333" max="3333" width="9.33203125" style="83" customWidth="1"/>
    <col min="3334" max="3334" width="14.88671875" style="83" customWidth="1"/>
    <col min="3335" max="3335" width="7.44140625" style="83" customWidth="1"/>
    <col min="3336" max="3336" width="10.33203125" style="83" customWidth="1"/>
    <col min="3337" max="3337" width="5.44140625" style="83" customWidth="1"/>
    <col min="3338" max="3338" width="9" style="83" customWidth="1"/>
    <col min="3339" max="3339" width="4.6640625" style="83" customWidth="1"/>
    <col min="3340" max="3340" width="4.44140625" style="83" customWidth="1"/>
    <col min="3341" max="3341" width="31" style="83" customWidth="1"/>
    <col min="3342" max="3345" width="0" style="83" hidden="1" customWidth="1"/>
    <col min="3346" max="3584" width="8.88671875" style="83"/>
    <col min="3585" max="3585" width="5.109375" style="83" customWidth="1"/>
    <col min="3586" max="3586" width="4.6640625" style="83" customWidth="1"/>
    <col min="3587" max="3587" width="9.44140625" style="83" customWidth="1"/>
    <col min="3588" max="3588" width="15.44140625" style="83" customWidth="1"/>
    <col min="3589" max="3589" width="9.33203125" style="83" customWidth="1"/>
    <col min="3590" max="3590" width="14.88671875" style="83" customWidth="1"/>
    <col min="3591" max="3591" width="7.44140625" style="83" customWidth="1"/>
    <col min="3592" max="3592" width="10.33203125" style="83" customWidth="1"/>
    <col min="3593" max="3593" width="5.44140625" style="83" customWidth="1"/>
    <col min="3594" max="3594" width="9" style="83" customWidth="1"/>
    <col min="3595" max="3595" width="4.6640625" style="83" customWidth="1"/>
    <col min="3596" max="3596" width="4.44140625" style="83" customWidth="1"/>
    <col min="3597" max="3597" width="31" style="83" customWidth="1"/>
    <col min="3598" max="3601" width="0" style="83" hidden="1" customWidth="1"/>
    <col min="3602" max="3840" width="8.88671875" style="83"/>
    <col min="3841" max="3841" width="5.109375" style="83" customWidth="1"/>
    <col min="3842" max="3842" width="4.6640625" style="83" customWidth="1"/>
    <col min="3843" max="3843" width="9.44140625" style="83" customWidth="1"/>
    <col min="3844" max="3844" width="15.44140625" style="83" customWidth="1"/>
    <col min="3845" max="3845" width="9.33203125" style="83" customWidth="1"/>
    <col min="3846" max="3846" width="14.88671875" style="83" customWidth="1"/>
    <col min="3847" max="3847" width="7.44140625" style="83" customWidth="1"/>
    <col min="3848" max="3848" width="10.33203125" style="83" customWidth="1"/>
    <col min="3849" max="3849" width="5.44140625" style="83" customWidth="1"/>
    <col min="3850" max="3850" width="9" style="83" customWidth="1"/>
    <col min="3851" max="3851" width="4.6640625" style="83" customWidth="1"/>
    <col min="3852" max="3852" width="4.44140625" style="83" customWidth="1"/>
    <col min="3853" max="3853" width="31" style="83" customWidth="1"/>
    <col min="3854" max="3857" width="0" style="83" hidden="1" customWidth="1"/>
    <col min="3858" max="4096" width="8.88671875" style="83"/>
    <col min="4097" max="4097" width="5.109375" style="83" customWidth="1"/>
    <col min="4098" max="4098" width="4.6640625" style="83" customWidth="1"/>
    <col min="4099" max="4099" width="9.44140625" style="83" customWidth="1"/>
    <col min="4100" max="4100" width="15.44140625" style="83" customWidth="1"/>
    <col min="4101" max="4101" width="9.33203125" style="83" customWidth="1"/>
    <col min="4102" max="4102" width="14.88671875" style="83" customWidth="1"/>
    <col min="4103" max="4103" width="7.44140625" style="83" customWidth="1"/>
    <col min="4104" max="4104" width="10.33203125" style="83" customWidth="1"/>
    <col min="4105" max="4105" width="5.44140625" style="83" customWidth="1"/>
    <col min="4106" max="4106" width="9" style="83" customWidth="1"/>
    <col min="4107" max="4107" width="4.6640625" style="83" customWidth="1"/>
    <col min="4108" max="4108" width="4.44140625" style="83" customWidth="1"/>
    <col min="4109" max="4109" width="31" style="83" customWidth="1"/>
    <col min="4110" max="4113" width="0" style="83" hidden="1" customWidth="1"/>
    <col min="4114" max="4352" width="8.88671875" style="83"/>
    <col min="4353" max="4353" width="5.109375" style="83" customWidth="1"/>
    <col min="4354" max="4354" width="4.6640625" style="83" customWidth="1"/>
    <col min="4355" max="4355" width="9.44140625" style="83" customWidth="1"/>
    <col min="4356" max="4356" width="15.44140625" style="83" customWidth="1"/>
    <col min="4357" max="4357" width="9.33203125" style="83" customWidth="1"/>
    <col min="4358" max="4358" width="14.88671875" style="83" customWidth="1"/>
    <col min="4359" max="4359" width="7.44140625" style="83" customWidth="1"/>
    <col min="4360" max="4360" width="10.33203125" style="83" customWidth="1"/>
    <col min="4361" max="4361" width="5.44140625" style="83" customWidth="1"/>
    <col min="4362" max="4362" width="9" style="83" customWidth="1"/>
    <col min="4363" max="4363" width="4.6640625" style="83" customWidth="1"/>
    <col min="4364" max="4364" width="4.44140625" style="83" customWidth="1"/>
    <col min="4365" max="4365" width="31" style="83" customWidth="1"/>
    <col min="4366" max="4369" width="0" style="83" hidden="1" customWidth="1"/>
    <col min="4370" max="4608" width="8.88671875" style="83"/>
    <col min="4609" max="4609" width="5.109375" style="83" customWidth="1"/>
    <col min="4610" max="4610" width="4.6640625" style="83" customWidth="1"/>
    <col min="4611" max="4611" width="9.44140625" style="83" customWidth="1"/>
    <col min="4612" max="4612" width="15.44140625" style="83" customWidth="1"/>
    <col min="4613" max="4613" width="9.33203125" style="83" customWidth="1"/>
    <col min="4614" max="4614" width="14.88671875" style="83" customWidth="1"/>
    <col min="4615" max="4615" width="7.44140625" style="83" customWidth="1"/>
    <col min="4616" max="4616" width="10.33203125" style="83" customWidth="1"/>
    <col min="4617" max="4617" width="5.44140625" style="83" customWidth="1"/>
    <col min="4618" max="4618" width="9" style="83" customWidth="1"/>
    <col min="4619" max="4619" width="4.6640625" style="83" customWidth="1"/>
    <col min="4620" max="4620" width="4.44140625" style="83" customWidth="1"/>
    <col min="4621" max="4621" width="31" style="83" customWidth="1"/>
    <col min="4622" max="4625" width="0" style="83" hidden="1" customWidth="1"/>
    <col min="4626" max="4864" width="8.88671875" style="83"/>
    <col min="4865" max="4865" width="5.109375" style="83" customWidth="1"/>
    <col min="4866" max="4866" width="4.6640625" style="83" customWidth="1"/>
    <col min="4867" max="4867" width="9.44140625" style="83" customWidth="1"/>
    <col min="4868" max="4868" width="15.44140625" style="83" customWidth="1"/>
    <col min="4869" max="4869" width="9.33203125" style="83" customWidth="1"/>
    <col min="4870" max="4870" width="14.88671875" style="83" customWidth="1"/>
    <col min="4871" max="4871" width="7.44140625" style="83" customWidth="1"/>
    <col min="4872" max="4872" width="10.33203125" style="83" customWidth="1"/>
    <col min="4873" max="4873" width="5.44140625" style="83" customWidth="1"/>
    <col min="4874" max="4874" width="9" style="83" customWidth="1"/>
    <col min="4875" max="4875" width="4.6640625" style="83" customWidth="1"/>
    <col min="4876" max="4876" width="4.44140625" style="83" customWidth="1"/>
    <col min="4877" max="4877" width="31" style="83" customWidth="1"/>
    <col min="4878" max="4881" width="0" style="83" hidden="1" customWidth="1"/>
    <col min="4882" max="5120" width="8.88671875" style="83"/>
    <col min="5121" max="5121" width="5.109375" style="83" customWidth="1"/>
    <col min="5122" max="5122" width="4.6640625" style="83" customWidth="1"/>
    <col min="5123" max="5123" width="9.44140625" style="83" customWidth="1"/>
    <col min="5124" max="5124" width="15.44140625" style="83" customWidth="1"/>
    <col min="5125" max="5125" width="9.33203125" style="83" customWidth="1"/>
    <col min="5126" max="5126" width="14.88671875" style="83" customWidth="1"/>
    <col min="5127" max="5127" width="7.44140625" style="83" customWidth="1"/>
    <col min="5128" max="5128" width="10.33203125" style="83" customWidth="1"/>
    <col min="5129" max="5129" width="5.44140625" style="83" customWidth="1"/>
    <col min="5130" max="5130" width="9" style="83" customWidth="1"/>
    <col min="5131" max="5131" width="4.6640625" style="83" customWidth="1"/>
    <col min="5132" max="5132" width="4.44140625" style="83" customWidth="1"/>
    <col min="5133" max="5133" width="31" style="83" customWidth="1"/>
    <col min="5134" max="5137" width="0" style="83" hidden="1" customWidth="1"/>
    <col min="5138" max="5376" width="8.88671875" style="83"/>
    <col min="5377" max="5377" width="5.109375" style="83" customWidth="1"/>
    <col min="5378" max="5378" width="4.6640625" style="83" customWidth="1"/>
    <col min="5379" max="5379" width="9.44140625" style="83" customWidth="1"/>
    <col min="5380" max="5380" width="15.44140625" style="83" customWidth="1"/>
    <col min="5381" max="5381" width="9.33203125" style="83" customWidth="1"/>
    <col min="5382" max="5382" width="14.88671875" style="83" customWidth="1"/>
    <col min="5383" max="5383" width="7.44140625" style="83" customWidth="1"/>
    <col min="5384" max="5384" width="10.33203125" style="83" customWidth="1"/>
    <col min="5385" max="5385" width="5.44140625" style="83" customWidth="1"/>
    <col min="5386" max="5386" width="9" style="83" customWidth="1"/>
    <col min="5387" max="5387" width="4.6640625" style="83" customWidth="1"/>
    <col min="5388" max="5388" width="4.44140625" style="83" customWidth="1"/>
    <col min="5389" max="5389" width="31" style="83" customWidth="1"/>
    <col min="5390" max="5393" width="0" style="83" hidden="1" customWidth="1"/>
    <col min="5394" max="5632" width="8.88671875" style="83"/>
    <col min="5633" max="5633" width="5.109375" style="83" customWidth="1"/>
    <col min="5634" max="5634" width="4.6640625" style="83" customWidth="1"/>
    <col min="5635" max="5635" width="9.44140625" style="83" customWidth="1"/>
    <col min="5636" max="5636" width="15.44140625" style="83" customWidth="1"/>
    <col min="5637" max="5637" width="9.33203125" style="83" customWidth="1"/>
    <col min="5638" max="5638" width="14.88671875" style="83" customWidth="1"/>
    <col min="5639" max="5639" width="7.44140625" style="83" customWidth="1"/>
    <col min="5640" max="5640" width="10.33203125" style="83" customWidth="1"/>
    <col min="5641" max="5641" width="5.44140625" style="83" customWidth="1"/>
    <col min="5642" max="5642" width="9" style="83" customWidth="1"/>
    <col min="5643" max="5643" width="4.6640625" style="83" customWidth="1"/>
    <col min="5644" max="5644" width="4.44140625" style="83" customWidth="1"/>
    <col min="5645" max="5645" width="31" style="83" customWidth="1"/>
    <col min="5646" max="5649" width="0" style="83" hidden="1" customWidth="1"/>
    <col min="5650" max="5888" width="8.88671875" style="83"/>
    <col min="5889" max="5889" width="5.109375" style="83" customWidth="1"/>
    <col min="5890" max="5890" width="4.6640625" style="83" customWidth="1"/>
    <col min="5891" max="5891" width="9.44140625" style="83" customWidth="1"/>
    <col min="5892" max="5892" width="15.44140625" style="83" customWidth="1"/>
    <col min="5893" max="5893" width="9.33203125" style="83" customWidth="1"/>
    <col min="5894" max="5894" width="14.88671875" style="83" customWidth="1"/>
    <col min="5895" max="5895" width="7.44140625" style="83" customWidth="1"/>
    <col min="5896" max="5896" width="10.33203125" style="83" customWidth="1"/>
    <col min="5897" max="5897" width="5.44140625" style="83" customWidth="1"/>
    <col min="5898" max="5898" width="9" style="83" customWidth="1"/>
    <col min="5899" max="5899" width="4.6640625" style="83" customWidth="1"/>
    <col min="5900" max="5900" width="4.44140625" style="83" customWidth="1"/>
    <col min="5901" max="5901" width="31" style="83" customWidth="1"/>
    <col min="5902" max="5905" width="0" style="83" hidden="1" customWidth="1"/>
    <col min="5906" max="6144" width="8.88671875" style="83"/>
    <col min="6145" max="6145" width="5.109375" style="83" customWidth="1"/>
    <col min="6146" max="6146" width="4.6640625" style="83" customWidth="1"/>
    <col min="6147" max="6147" width="9.44140625" style="83" customWidth="1"/>
    <col min="6148" max="6148" width="15.44140625" style="83" customWidth="1"/>
    <col min="6149" max="6149" width="9.33203125" style="83" customWidth="1"/>
    <col min="6150" max="6150" width="14.88671875" style="83" customWidth="1"/>
    <col min="6151" max="6151" width="7.44140625" style="83" customWidth="1"/>
    <col min="6152" max="6152" width="10.33203125" style="83" customWidth="1"/>
    <col min="6153" max="6153" width="5.44140625" style="83" customWidth="1"/>
    <col min="6154" max="6154" width="9" style="83" customWidth="1"/>
    <col min="6155" max="6155" width="4.6640625" style="83" customWidth="1"/>
    <col min="6156" max="6156" width="4.44140625" style="83" customWidth="1"/>
    <col min="6157" max="6157" width="31" style="83" customWidth="1"/>
    <col min="6158" max="6161" width="0" style="83" hidden="1" customWidth="1"/>
    <col min="6162" max="6400" width="8.88671875" style="83"/>
    <col min="6401" max="6401" width="5.109375" style="83" customWidth="1"/>
    <col min="6402" max="6402" width="4.6640625" style="83" customWidth="1"/>
    <col min="6403" max="6403" width="9.44140625" style="83" customWidth="1"/>
    <col min="6404" max="6404" width="15.44140625" style="83" customWidth="1"/>
    <col min="6405" max="6405" width="9.33203125" style="83" customWidth="1"/>
    <col min="6406" max="6406" width="14.88671875" style="83" customWidth="1"/>
    <col min="6407" max="6407" width="7.44140625" style="83" customWidth="1"/>
    <col min="6408" max="6408" width="10.33203125" style="83" customWidth="1"/>
    <col min="6409" max="6409" width="5.44140625" style="83" customWidth="1"/>
    <col min="6410" max="6410" width="9" style="83" customWidth="1"/>
    <col min="6411" max="6411" width="4.6640625" style="83" customWidth="1"/>
    <col min="6412" max="6412" width="4.44140625" style="83" customWidth="1"/>
    <col min="6413" max="6413" width="31" style="83" customWidth="1"/>
    <col min="6414" max="6417" width="0" style="83" hidden="1" customWidth="1"/>
    <col min="6418" max="6656" width="8.88671875" style="83"/>
    <col min="6657" max="6657" width="5.109375" style="83" customWidth="1"/>
    <col min="6658" max="6658" width="4.6640625" style="83" customWidth="1"/>
    <col min="6659" max="6659" width="9.44140625" style="83" customWidth="1"/>
    <col min="6660" max="6660" width="15.44140625" style="83" customWidth="1"/>
    <col min="6661" max="6661" width="9.33203125" style="83" customWidth="1"/>
    <col min="6662" max="6662" width="14.88671875" style="83" customWidth="1"/>
    <col min="6663" max="6663" width="7.44140625" style="83" customWidth="1"/>
    <col min="6664" max="6664" width="10.33203125" style="83" customWidth="1"/>
    <col min="6665" max="6665" width="5.44140625" style="83" customWidth="1"/>
    <col min="6666" max="6666" width="9" style="83" customWidth="1"/>
    <col min="6667" max="6667" width="4.6640625" style="83" customWidth="1"/>
    <col min="6668" max="6668" width="4.44140625" style="83" customWidth="1"/>
    <col min="6669" max="6669" width="31" style="83" customWidth="1"/>
    <col min="6670" max="6673" width="0" style="83" hidden="1" customWidth="1"/>
    <col min="6674" max="6912" width="8.88671875" style="83"/>
    <col min="6913" max="6913" width="5.109375" style="83" customWidth="1"/>
    <col min="6914" max="6914" width="4.6640625" style="83" customWidth="1"/>
    <col min="6915" max="6915" width="9.44140625" style="83" customWidth="1"/>
    <col min="6916" max="6916" width="15.44140625" style="83" customWidth="1"/>
    <col min="6917" max="6917" width="9.33203125" style="83" customWidth="1"/>
    <col min="6918" max="6918" width="14.88671875" style="83" customWidth="1"/>
    <col min="6919" max="6919" width="7.44140625" style="83" customWidth="1"/>
    <col min="6920" max="6920" width="10.33203125" style="83" customWidth="1"/>
    <col min="6921" max="6921" width="5.44140625" style="83" customWidth="1"/>
    <col min="6922" max="6922" width="9" style="83" customWidth="1"/>
    <col min="6923" max="6923" width="4.6640625" style="83" customWidth="1"/>
    <col min="6924" max="6924" width="4.44140625" style="83" customWidth="1"/>
    <col min="6925" max="6925" width="31" style="83" customWidth="1"/>
    <col min="6926" max="6929" width="0" style="83" hidden="1" customWidth="1"/>
    <col min="6930" max="7168" width="8.88671875" style="83"/>
    <col min="7169" max="7169" width="5.109375" style="83" customWidth="1"/>
    <col min="7170" max="7170" width="4.6640625" style="83" customWidth="1"/>
    <col min="7171" max="7171" width="9.44140625" style="83" customWidth="1"/>
    <col min="7172" max="7172" width="15.44140625" style="83" customWidth="1"/>
    <col min="7173" max="7173" width="9.33203125" style="83" customWidth="1"/>
    <col min="7174" max="7174" width="14.88671875" style="83" customWidth="1"/>
    <col min="7175" max="7175" width="7.44140625" style="83" customWidth="1"/>
    <col min="7176" max="7176" width="10.33203125" style="83" customWidth="1"/>
    <col min="7177" max="7177" width="5.44140625" style="83" customWidth="1"/>
    <col min="7178" max="7178" width="9" style="83" customWidth="1"/>
    <col min="7179" max="7179" width="4.6640625" style="83" customWidth="1"/>
    <col min="7180" max="7180" width="4.44140625" style="83" customWidth="1"/>
    <col min="7181" max="7181" width="31" style="83" customWidth="1"/>
    <col min="7182" max="7185" width="0" style="83" hidden="1" customWidth="1"/>
    <col min="7186" max="7424" width="8.88671875" style="83"/>
    <col min="7425" max="7425" width="5.109375" style="83" customWidth="1"/>
    <col min="7426" max="7426" width="4.6640625" style="83" customWidth="1"/>
    <col min="7427" max="7427" width="9.44140625" style="83" customWidth="1"/>
    <col min="7428" max="7428" width="15.44140625" style="83" customWidth="1"/>
    <col min="7429" max="7429" width="9.33203125" style="83" customWidth="1"/>
    <col min="7430" max="7430" width="14.88671875" style="83" customWidth="1"/>
    <col min="7431" max="7431" width="7.44140625" style="83" customWidth="1"/>
    <col min="7432" max="7432" width="10.33203125" style="83" customWidth="1"/>
    <col min="7433" max="7433" width="5.44140625" style="83" customWidth="1"/>
    <col min="7434" max="7434" width="9" style="83" customWidth="1"/>
    <col min="7435" max="7435" width="4.6640625" style="83" customWidth="1"/>
    <col min="7436" max="7436" width="4.44140625" style="83" customWidth="1"/>
    <col min="7437" max="7437" width="31" style="83" customWidth="1"/>
    <col min="7438" max="7441" width="0" style="83" hidden="1" customWidth="1"/>
    <col min="7442" max="7680" width="8.88671875" style="83"/>
    <col min="7681" max="7681" width="5.109375" style="83" customWidth="1"/>
    <col min="7682" max="7682" width="4.6640625" style="83" customWidth="1"/>
    <col min="7683" max="7683" width="9.44140625" style="83" customWidth="1"/>
    <col min="7684" max="7684" width="15.44140625" style="83" customWidth="1"/>
    <col min="7685" max="7685" width="9.33203125" style="83" customWidth="1"/>
    <col min="7686" max="7686" width="14.88671875" style="83" customWidth="1"/>
    <col min="7687" max="7687" width="7.44140625" style="83" customWidth="1"/>
    <col min="7688" max="7688" width="10.33203125" style="83" customWidth="1"/>
    <col min="7689" max="7689" width="5.44140625" style="83" customWidth="1"/>
    <col min="7690" max="7690" width="9" style="83" customWidth="1"/>
    <col min="7691" max="7691" width="4.6640625" style="83" customWidth="1"/>
    <col min="7692" max="7692" width="4.44140625" style="83" customWidth="1"/>
    <col min="7693" max="7693" width="31" style="83" customWidth="1"/>
    <col min="7694" max="7697" width="0" style="83" hidden="1" customWidth="1"/>
    <col min="7698" max="7936" width="8.88671875" style="83"/>
    <col min="7937" max="7937" width="5.109375" style="83" customWidth="1"/>
    <col min="7938" max="7938" width="4.6640625" style="83" customWidth="1"/>
    <col min="7939" max="7939" width="9.44140625" style="83" customWidth="1"/>
    <col min="7940" max="7940" width="15.44140625" style="83" customWidth="1"/>
    <col min="7941" max="7941" width="9.33203125" style="83" customWidth="1"/>
    <col min="7942" max="7942" width="14.88671875" style="83" customWidth="1"/>
    <col min="7943" max="7943" width="7.44140625" style="83" customWidth="1"/>
    <col min="7944" max="7944" width="10.33203125" style="83" customWidth="1"/>
    <col min="7945" max="7945" width="5.44140625" style="83" customWidth="1"/>
    <col min="7946" max="7946" width="9" style="83" customWidth="1"/>
    <col min="7947" max="7947" width="4.6640625" style="83" customWidth="1"/>
    <col min="7948" max="7948" width="4.44140625" style="83" customWidth="1"/>
    <col min="7949" max="7949" width="31" style="83" customWidth="1"/>
    <col min="7950" max="7953" width="0" style="83" hidden="1" customWidth="1"/>
    <col min="7954" max="8192" width="8.88671875" style="83"/>
    <col min="8193" max="8193" width="5.109375" style="83" customWidth="1"/>
    <col min="8194" max="8194" width="4.6640625" style="83" customWidth="1"/>
    <col min="8195" max="8195" width="9.44140625" style="83" customWidth="1"/>
    <col min="8196" max="8196" width="15.44140625" style="83" customWidth="1"/>
    <col min="8197" max="8197" width="9.33203125" style="83" customWidth="1"/>
    <col min="8198" max="8198" width="14.88671875" style="83" customWidth="1"/>
    <col min="8199" max="8199" width="7.44140625" style="83" customWidth="1"/>
    <col min="8200" max="8200" width="10.33203125" style="83" customWidth="1"/>
    <col min="8201" max="8201" width="5.44140625" style="83" customWidth="1"/>
    <col min="8202" max="8202" width="9" style="83" customWidth="1"/>
    <col min="8203" max="8203" width="4.6640625" style="83" customWidth="1"/>
    <col min="8204" max="8204" width="4.44140625" style="83" customWidth="1"/>
    <col min="8205" max="8205" width="31" style="83" customWidth="1"/>
    <col min="8206" max="8209" width="0" style="83" hidden="1" customWidth="1"/>
    <col min="8210" max="8448" width="8.88671875" style="83"/>
    <col min="8449" max="8449" width="5.109375" style="83" customWidth="1"/>
    <col min="8450" max="8450" width="4.6640625" style="83" customWidth="1"/>
    <col min="8451" max="8451" width="9.44140625" style="83" customWidth="1"/>
    <col min="8452" max="8452" width="15.44140625" style="83" customWidth="1"/>
    <col min="8453" max="8453" width="9.33203125" style="83" customWidth="1"/>
    <col min="8454" max="8454" width="14.88671875" style="83" customWidth="1"/>
    <col min="8455" max="8455" width="7.44140625" style="83" customWidth="1"/>
    <col min="8456" max="8456" width="10.33203125" style="83" customWidth="1"/>
    <col min="8457" max="8457" width="5.44140625" style="83" customWidth="1"/>
    <col min="8458" max="8458" width="9" style="83" customWidth="1"/>
    <col min="8459" max="8459" width="4.6640625" style="83" customWidth="1"/>
    <col min="8460" max="8460" width="4.44140625" style="83" customWidth="1"/>
    <col min="8461" max="8461" width="31" style="83" customWidth="1"/>
    <col min="8462" max="8465" width="0" style="83" hidden="1" customWidth="1"/>
    <col min="8466" max="8704" width="8.88671875" style="83"/>
    <col min="8705" max="8705" width="5.109375" style="83" customWidth="1"/>
    <col min="8706" max="8706" width="4.6640625" style="83" customWidth="1"/>
    <col min="8707" max="8707" width="9.44140625" style="83" customWidth="1"/>
    <col min="8708" max="8708" width="15.44140625" style="83" customWidth="1"/>
    <col min="8709" max="8709" width="9.33203125" style="83" customWidth="1"/>
    <col min="8710" max="8710" width="14.88671875" style="83" customWidth="1"/>
    <col min="8711" max="8711" width="7.44140625" style="83" customWidth="1"/>
    <col min="8712" max="8712" width="10.33203125" style="83" customWidth="1"/>
    <col min="8713" max="8713" width="5.44140625" style="83" customWidth="1"/>
    <col min="8714" max="8714" width="9" style="83" customWidth="1"/>
    <col min="8715" max="8715" width="4.6640625" style="83" customWidth="1"/>
    <col min="8716" max="8716" width="4.44140625" style="83" customWidth="1"/>
    <col min="8717" max="8717" width="31" style="83" customWidth="1"/>
    <col min="8718" max="8721" width="0" style="83" hidden="1" customWidth="1"/>
    <col min="8722" max="8960" width="8.88671875" style="83"/>
    <col min="8961" max="8961" width="5.109375" style="83" customWidth="1"/>
    <col min="8962" max="8962" width="4.6640625" style="83" customWidth="1"/>
    <col min="8963" max="8963" width="9.44140625" style="83" customWidth="1"/>
    <col min="8964" max="8964" width="15.44140625" style="83" customWidth="1"/>
    <col min="8965" max="8965" width="9.33203125" style="83" customWidth="1"/>
    <col min="8966" max="8966" width="14.88671875" style="83" customWidth="1"/>
    <col min="8967" max="8967" width="7.44140625" style="83" customWidth="1"/>
    <col min="8968" max="8968" width="10.33203125" style="83" customWidth="1"/>
    <col min="8969" max="8969" width="5.44140625" style="83" customWidth="1"/>
    <col min="8970" max="8970" width="9" style="83" customWidth="1"/>
    <col min="8971" max="8971" width="4.6640625" style="83" customWidth="1"/>
    <col min="8972" max="8972" width="4.44140625" style="83" customWidth="1"/>
    <col min="8973" max="8973" width="31" style="83" customWidth="1"/>
    <col min="8974" max="8977" width="0" style="83" hidden="1" customWidth="1"/>
    <col min="8978" max="9216" width="8.88671875" style="83"/>
    <col min="9217" max="9217" width="5.109375" style="83" customWidth="1"/>
    <col min="9218" max="9218" width="4.6640625" style="83" customWidth="1"/>
    <col min="9219" max="9219" width="9.44140625" style="83" customWidth="1"/>
    <col min="9220" max="9220" width="15.44140625" style="83" customWidth="1"/>
    <col min="9221" max="9221" width="9.33203125" style="83" customWidth="1"/>
    <col min="9222" max="9222" width="14.88671875" style="83" customWidth="1"/>
    <col min="9223" max="9223" width="7.44140625" style="83" customWidth="1"/>
    <col min="9224" max="9224" width="10.33203125" style="83" customWidth="1"/>
    <col min="9225" max="9225" width="5.44140625" style="83" customWidth="1"/>
    <col min="9226" max="9226" width="9" style="83" customWidth="1"/>
    <col min="9227" max="9227" width="4.6640625" style="83" customWidth="1"/>
    <col min="9228" max="9228" width="4.44140625" style="83" customWidth="1"/>
    <col min="9229" max="9229" width="31" style="83" customWidth="1"/>
    <col min="9230" max="9233" width="0" style="83" hidden="1" customWidth="1"/>
    <col min="9234" max="9472" width="8.88671875" style="83"/>
    <col min="9473" max="9473" width="5.109375" style="83" customWidth="1"/>
    <col min="9474" max="9474" width="4.6640625" style="83" customWidth="1"/>
    <col min="9475" max="9475" width="9.44140625" style="83" customWidth="1"/>
    <col min="9476" max="9476" width="15.44140625" style="83" customWidth="1"/>
    <col min="9477" max="9477" width="9.33203125" style="83" customWidth="1"/>
    <col min="9478" max="9478" width="14.88671875" style="83" customWidth="1"/>
    <col min="9479" max="9479" width="7.44140625" style="83" customWidth="1"/>
    <col min="9480" max="9480" width="10.33203125" style="83" customWidth="1"/>
    <col min="9481" max="9481" width="5.44140625" style="83" customWidth="1"/>
    <col min="9482" max="9482" width="9" style="83" customWidth="1"/>
    <col min="9483" max="9483" width="4.6640625" style="83" customWidth="1"/>
    <col min="9484" max="9484" width="4.44140625" style="83" customWidth="1"/>
    <col min="9485" max="9485" width="31" style="83" customWidth="1"/>
    <col min="9486" max="9489" width="0" style="83" hidden="1" customWidth="1"/>
    <col min="9490" max="9728" width="8.88671875" style="83"/>
    <col min="9729" max="9729" width="5.109375" style="83" customWidth="1"/>
    <col min="9730" max="9730" width="4.6640625" style="83" customWidth="1"/>
    <col min="9731" max="9731" width="9.44140625" style="83" customWidth="1"/>
    <col min="9732" max="9732" width="15.44140625" style="83" customWidth="1"/>
    <col min="9733" max="9733" width="9.33203125" style="83" customWidth="1"/>
    <col min="9734" max="9734" width="14.88671875" style="83" customWidth="1"/>
    <col min="9735" max="9735" width="7.44140625" style="83" customWidth="1"/>
    <col min="9736" max="9736" width="10.33203125" style="83" customWidth="1"/>
    <col min="9737" max="9737" width="5.44140625" style="83" customWidth="1"/>
    <col min="9738" max="9738" width="9" style="83" customWidth="1"/>
    <col min="9739" max="9739" width="4.6640625" style="83" customWidth="1"/>
    <col min="9740" max="9740" width="4.44140625" style="83" customWidth="1"/>
    <col min="9741" max="9741" width="31" style="83" customWidth="1"/>
    <col min="9742" max="9745" width="0" style="83" hidden="1" customWidth="1"/>
    <col min="9746" max="9984" width="8.88671875" style="83"/>
    <col min="9985" max="9985" width="5.109375" style="83" customWidth="1"/>
    <col min="9986" max="9986" width="4.6640625" style="83" customWidth="1"/>
    <col min="9987" max="9987" width="9.44140625" style="83" customWidth="1"/>
    <col min="9988" max="9988" width="15.44140625" style="83" customWidth="1"/>
    <col min="9989" max="9989" width="9.33203125" style="83" customWidth="1"/>
    <col min="9990" max="9990" width="14.88671875" style="83" customWidth="1"/>
    <col min="9991" max="9991" width="7.44140625" style="83" customWidth="1"/>
    <col min="9992" max="9992" width="10.33203125" style="83" customWidth="1"/>
    <col min="9993" max="9993" width="5.44140625" style="83" customWidth="1"/>
    <col min="9994" max="9994" width="9" style="83" customWidth="1"/>
    <col min="9995" max="9995" width="4.6640625" style="83" customWidth="1"/>
    <col min="9996" max="9996" width="4.44140625" style="83" customWidth="1"/>
    <col min="9997" max="9997" width="31" style="83" customWidth="1"/>
    <col min="9998" max="10001" width="0" style="83" hidden="1" customWidth="1"/>
    <col min="10002" max="10240" width="8.88671875" style="83"/>
    <col min="10241" max="10241" width="5.109375" style="83" customWidth="1"/>
    <col min="10242" max="10242" width="4.6640625" style="83" customWidth="1"/>
    <col min="10243" max="10243" width="9.44140625" style="83" customWidth="1"/>
    <col min="10244" max="10244" width="15.44140625" style="83" customWidth="1"/>
    <col min="10245" max="10245" width="9.33203125" style="83" customWidth="1"/>
    <col min="10246" max="10246" width="14.88671875" style="83" customWidth="1"/>
    <col min="10247" max="10247" width="7.44140625" style="83" customWidth="1"/>
    <col min="10248" max="10248" width="10.33203125" style="83" customWidth="1"/>
    <col min="10249" max="10249" width="5.44140625" style="83" customWidth="1"/>
    <col min="10250" max="10250" width="9" style="83" customWidth="1"/>
    <col min="10251" max="10251" width="4.6640625" style="83" customWidth="1"/>
    <col min="10252" max="10252" width="4.44140625" style="83" customWidth="1"/>
    <col min="10253" max="10253" width="31" style="83" customWidth="1"/>
    <col min="10254" max="10257" width="0" style="83" hidden="1" customWidth="1"/>
    <col min="10258" max="10496" width="8.88671875" style="83"/>
    <col min="10497" max="10497" width="5.109375" style="83" customWidth="1"/>
    <col min="10498" max="10498" width="4.6640625" style="83" customWidth="1"/>
    <col min="10499" max="10499" width="9.44140625" style="83" customWidth="1"/>
    <col min="10500" max="10500" width="15.44140625" style="83" customWidth="1"/>
    <col min="10501" max="10501" width="9.33203125" style="83" customWidth="1"/>
    <col min="10502" max="10502" width="14.88671875" style="83" customWidth="1"/>
    <col min="10503" max="10503" width="7.44140625" style="83" customWidth="1"/>
    <col min="10504" max="10504" width="10.33203125" style="83" customWidth="1"/>
    <col min="10505" max="10505" width="5.44140625" style="83" customWidth="1"/>
    <col min="10506" max="10506" width="9" style="83" customWidth="1"/>
    <col min="10507" max="10507" width="4.6640625" style="83" customWidth="1"/>
    <col min="10508" max="10508" width="4.44140625" style="83" customWidth="1"/>
    <col min="10509" max="10509" width="31" style="83" customWidth="1"/>
    <col min="10510" max="10513" width="0" style="83" hidden="1" customWidth="1"/>
    <col min="10514" max="10752" width="8.88671875" style="83"/>
    <col min="10753" max="10753" width="5.109375" style="83" customWidth="1"/>
    <col min="10754" max="10754" width="4.6640625" style="83" customWidth="1"/>
    <col min="10755" max="10755" width="9.44140625" style="83" customWidth="1"/>
    <col min="10756" max="10756" width="15.44140625" style="83" customWidth="1"/>
    <col min="10757" max="10757" width="9.33203125" style="83" customWidth="1"/>
    <col min="10758" max="10758" width="14.88671875" style="83" customWidth="1"/>
    <col min="10759" max="10759" width="7.44140625" style="83" customWidth="1"/>
    <col min="10760" max="10760" width="10.33203125" style="83" customWidth="1"/>
    <col min="10761" max="10761" width="5.44140625" style="83" customWidth="1"/>
    <col min="10762" max="10762" width="9" style="83" customWidth="1"/>
    <col min="10763" max="10763" width="4.6640625" style="83" customWidth="1"/>
    <col min="10764" max="10764" width="4.44140625" style="83" customWidth="1"/>
    <col min="10765" max="10765" width="31" style="83" customWidth="1"/>
    <col min="10766" max="10769" width="0" style="83" hidden="1" customWidth="1"/>
    <col min="10770" max="11008" width="8.88671875" style="83"/>
    <col min="11009" max="11009" width="5.109375" style="83" customWidth="1"/>
    <col min="11010" max="11010" width="4.6640625" style="83" customWidth="1"/>
    <col min="11011" max="11011" width="9.44140625" style="83" customWidth="1"/>
    <col min="11012" max="11012" width="15.44140625" style="83" customWidth="1"/>
    <col min="11013" max="11013" width="9.33203125" style="83" customWidth="1"/>
    <col min="11014" max="11014" width="14.88671875" style="83" customWidth="1"/>
    <col min="11015" max="11015" width="7.44140625" style="83" customWidth="1"/>
    <col min="11016" max="11016" width="10.33203125" style="83" customWidth="1"/>
    <col min="11017" max="11017" width="5.44140625" style="83" customWidth="1"/>
    <col min="11018" max="11018" width="9" style="83" customWidth="1"/>
    <col min="11019" max="11019" width="4.6640625" style="83" customWidth="1"/>
    <col min="11020" max="11020" width="4.44140625" style="83" customWidth="1"/>
    <col min="11021" max="11021" width="31" style="83" customWidth="1"/>
    <col min="11022" max="11025" width="0" style="83" hidden="1" customWidth="1"/>
    <col min="11026" max="11264" width="8.88671875" style="83"/>
    <col min="11265" max="11265" width="5.109375" style="83" customWidth="1"/>
    <col min="11266" max="11266" width="4.6640625" style="83" customWidth="1"/>
    <col min="11267" max="11267" width="9.44140625" style="83" customWidth="1"/>
    <col min="11268" max="11268" width="15.44140625" style="83" customWidth="1"/>
    <col min="11269" max="11269" width="9.33203125" style="83" customWidth="1"/>
    <col min="11270" max="11270" width="14.88671875" style="83" customWidth="1"/>
    <col min="11271" max="11271" width="7.44140625" style="83" customWidth="1"/>
    <col min="11272" max="11272" width="10.33203125" style="83" customWidth="1"/>
    <col min="11273" max="11273" width="5.44140625" style="83" customWidth="1"/>
    <col min="11274" max="11274" width="9" style="83" customWidth="1"/>
    <col min="11275" max="11275" width="4.6640625" style="83" customWidth="1"/>
    <col min="11276" max="11276" width="4.44140625" style="83" customWidth="1"/>
    <col min="11277" max="11277" width="31" style="83" customWidth="1"/>
    <col min="11278" max="11281" width="0" style="83" hidden="1" customWidth="1"/>
    <col min="11282" max="11520" width="8.88671875" style="83"/>
    <col min="11521" max="11521" width="5.109375" style="83" customWidth="1"/>
    <col min="11522" max="11522" width="4.6640625" style="83" customWidth="1"/>
    <col min="11523" max="11523" width="9.44140625" style="83" customWidth="1"/>
    <col min="11524" max="11524" width="15.44140625" style="83" customWidth="1"/>
    <col min="11525" max="11525" width="9.33203125" style="83" customWidth="1"/>
    <col min="11526" max="11526" width="14.88671875" style="83" customWidth="1"/>
    <col min="11527" max="11527" width="7.44140625" style="83" customWidth="1"/>
    <col min="11528" max="11528" width="10.33203125" style="83" customWidth="1"/>
    <col min="11529" max="11529" width="5.44140625" style="83" customWidth="1"/>
    <col min="11530" max="11530" width="9" style="83" customWidth="1"/>
    <col min="11531" max="11531" width="4.6640625" style="83" customWidth="1"/>
    <col min="11532" max="11532" width="4.44140625" style="83" customWidth="1"/>
    <col min="11533" max="11533" width="31" style="83" customWidth="1"/>
    <col min="11534" max="11537" width="0" style="83" hidden="1" customWidth="1"/>
    <col min="11538" max="11776" width="8.88671875" style="83"/>
    <col min="11777" max="11777" width="5.109375" style="83" customWidth="1"/>
    <col min="11778" max="11778" width="4.6640625" style="83" customWidth="1"/>
    <col min="11779" max="11779" width="9.44140625" style="83" customWidth="1"/>
    <col min="11780" max="11780" width="15.44140625" style="83" customWidth="1"/>
    <col min="11781" max="11781" width="9.33203125" style="83" customWidth="1"/>
    <col min="11782" max="11782" width="14.88671875" style="83" customWidth="1"/>
    <col min="11783" max="11783" width="7.44140625" style="83" customWidth="1"/>
    <col min="11784" max="11784" width="10.33203125" style="83" customWidth="1"/>
    <col min="11785" max="11785" width="5.44140625" style="83" customWidth="1"/>
    <col min="11786" max="11786" width="9" style="83" customWidth="1"/>
    <col min="11787" max="11787" width="4.6640625" style="83" customWidth="1"/>
    <col min="11788" max="11788" width="4.44140625" style="83" customWidth="1"/>
    <col min="11789" max="11789" width="31" style="83" customWidth="1"/>
    <col min="11790" max="11793" width="0" style="83" hidden="1" customWidth="1"/>
    <col min="11794" max="12032" width="8.88671875" style="83"/>
    <col min="12033" max="12033" width="5.109375" style="83" customWidth="1"/>
    <col min="12034" max="12034" width="4.6640625" style="83" customWidth="1"/>
    <col min="12035" max="12035" width="9.44140625" style="83" customWidth="1"/>
    <col min="12036" max="12036" width="15.44140625" style="83" customWidth="1"/>
    <col min="12037" max="12037" width="9.33203125" style="83" customWidth="1"/>
    <col min="12038" max="12038" width="14.88671875" style="83" customWidth="1"/>
    <col min="12039" max="12039" width="7.44140625" style="83" customWidth="1"/>
    <col min="12040" max="12040" width="10.33203125" style="83" customWidth="1"/>
    <col min="12041" max="12041" width="5.44140625" style="83" customWidth="1"/>
    <col min="12042" max="12042" width="9" style="83" customWidth="1"/>
    <col min="12043" max="12043" width="4.6640625" style="83" customWidth="1"/>
    <col min="12044" max="12044" width="4.44140625" style="83" customWidth="1"/>
    <col min="12045" max="12045" width="31" style="83" customWidth="1"/>
    <col min="12046" max="12049" width="0" style="83" hidden="1" customWidth="1"/>
    <col min="12050" max="12288" width="8.88671875" style="83"/>
    <col min="12289" max="12289" width="5.109375" style="83" customWidth="1"/>
    <col min="12290" max="12290" width="4.6640625" style="83" customWidth="1"/>
    <col min="12291" max="12291" width="9.44140625" style="83" customWidth="1"/>
    <col min="12292" max="12292" width="15.44140625" style="83" customWidth="1"/>
    <col min="12293" max="12293" width="9.33203125" style="83" customWidth="1"/>
    <col min="12294" max="12294" width="14.88671875" style="83" customWidth="1"/>
    <col min="12295" max="12295" width="7.44140625" style="83" customWidth="1"/>
    <col min="12296" max="12296" width="10.33203125" style="83" customWidth="1"/>
    <col min="12297" max="12297" width="5.44140625" style="83" customWidth="1"/>
    <col min="12298" max="12298" width="9" style="83" customWidth="1"/>
    <col min="12299" max="12299" width="4.6640625" style="83" customWidth="1"/>
    <col min="12300" max="12300" width="4.44140625" style="83" customWidth="1"/>
    <col min="12301" max="12301" width="31" style="83" customWidth="1"/>
    <col min="12302" max="12305" width="0" style="83" hidden="1" customWidth="1"/>
    <col min="12306" max="12544" width="8.88671875" style="83"/>
    <col min="12545" max="12545" width="5.109375" style="83" customWidth="1"/>
    <col min="12546" max="12546" width="4.6640625" style="83" customWidth="1"/>
    <col min="12547" max="12547" width="9.44140625" style="83" customWidth="1"/>
    <col min="12548" max="12548" width="15.44140625" style="83" customWidth="1"/>
    <col min="12549" max="12549" width="9.33203125" style="83" customWidth="1"/>
    <col min="12550" max="12550" width="14.88671875" style="83" customWidth="1"/>
    <col min="12551" max="12551" width="7.44140625" style="83" customWidth="1"/>
    <col min="12552" max="12552" width="10.33203125" style="83" customWidth="1"/>
    <col min="12553" max="12553" width="5.44140625" style="83" customWidth="1"/>
    <col min="12554" max="12554" width="9" style="83" customWidth="1"/>
    <col min="12555" max="12555" width="4.6640625" style="83" customWidth="1"/>
    <col min="12556" max="12556" width="4.44140625" style="83" customWidth="1"/>
    <col min="12557" max="12557" width="31" style="83" customWidth="1"/>
    <col min="12558" max="12561" width="0" style="83" hidden="1" customWidth="1"/>
    <col min="12562" max="12800" width="8.88671875" style="83"/>
    <col min="12801" max="12801" width="5.109375" style="83" customWidth="1"/>
    <col min="12802" max="12802" width="4.6640625" style="83" customWidth="1"/>
    <col min="12803" max="12803" width="9.44140625" style="83" customWidth="1"/>
    <col min="12804" max="12804" width="15.44140625" style="83" customWidth="1"/>
    <col min="12805" max="12805" width="9.33203125" style="83" customWidth="1"/>
    <col min="12806" max="12806" width="14.88671875" style="83" customWidth="1"/>
    <col min="12807" max="12807" width="7.44140625" style="83" customWidth="1"/>
    <col min="12808" max="12808" width="10.33203125" style="83" customWidth="1"/>
    <col min="12809" max="12809" width="5.44140625" style="83" customWidth="1"/>
    <col min="12810" max="12810" width="9" style="83" customWidth="1"/>
    <col min="12811" max="12811" width="4.6640625" style="83" customWidth="1"/>
    <col min="12812" max="12812" width="4.44140625" style="83" customWidth="1"/>
    <col min="12813" max="12813" width="31" style="83" customWidth="1"/>
    <col min="12814" max="12817" width="0" style="83" hidden="1" customWidth="1"/>
    <col min="12818" max="13056" width="8.88671875" style="83"/>
    <col min="13057" max="13057" width="5.109375" style="83" customWidth="1"/>
    <col min="13058" max="13058" width="4.6640625" style="83" customWidth="1"/>
    <col min="13059" max="13059" width="9.44140625" style="83" customWidth="1"/>
    <col min="13060" max="13060" width="15.44140625" style="83" customWidth="1"/>
    <col min="13061" max="13061" width="9.33203125" style="83" customWidth="1"/>
    <col min="13062" max="13062" width="14.88671875" style="83" customWidth="1"/>
    <col min="13063" max="13063" width="7.44140625" style="83" customWidth="1"/>
    <col min="13064" max="13064" width="10.33203125" style="83" customWidth="1"/>
    <col min="13065" max="13065" width="5.44140625" style="83" customWidth="1"/>
    <col min="13066" max="13066" width="9" style="83" customWidth="1"/>
    <col min="13067" max="13067" width="4.6640625" style="83" customWidth="1"/>
    <col min="13068" max="13068" width="4.44140625" style="83" customWidth="1"/>
    <col min="13069" max="13069" width="31" style="83" customWidth="1"/>
    <col min="13070" max="13073" width="0" style="83" hidden="1" customWidth="1"/>
    <col min="13074" max="13312" width="8.88671875" style="83"/>
    <col min="13313" max="13313" width="5.109375" style="83" customWidth="1"/>
    <col min="13314" max="13314" width="4.6640625" style="83" customWidth="1"/>
    <col min="13315" max="13315" width="9.44140625" style="83" customWidth="1"/>
    <col min="13316" max="13316" width="15.44140625" style="83" customWidth="1"/>
    <col min="13317" max="13317" width="9.33203125" style="83" customWidth="1"/>
    <col min="13318" max="13318" width="14.88671875" style="83" customWidth="1"/>
    <col min="13319" max="13319" width="7.44140625" style="83" customWidth="1"/>
    <col min="13320" max="13320" width="10.33203125" style="83" customWidth="1"/>
    <col min="13321" max="13321" width="5.44140625" style="83" customWidth="1"/>
    <col min="13322" max="13322" width="9" style="83" customWidth="1"/>
    <col min="13323" max="13323" width="4.6640625" style="83" customWidth="1"/>
    <col min="13324" max="13324" width="4.44140625" style="83" customWidth="1"/>
    <col min="13325" max="13325" width="31" style="83" customWidth="1"/>
    <col min="13326" max="13329" width="0" style="83" hidden="1" customWidth="1"/>
    <col min="13330" max="13568" width="8.88671875" style="83"/>
    <col min="13569" max="13569" width="5.109375" style="83" customWidth="1"/>
    <col min="13570" max="13570" width="4.6640625" style="83" customWidth="1"/>
    <col min="13571" max="13571" width="9.44140625" style="83" customWidth="1"/>
    <col min="13572" max="13572" width="15.44140625" style="83" customWidth="1"/>
    <col min="13573" max="13573" width="9.33203125" style="83" customWidth="1"/>
    <col min="13574" max="13574" width="14.88671875" style="83" customWidth="1"/>
    <col min="13575" max="13575" width="7.44140625" style="83" customWidth="1"/>
    <col min="13576" max="13576" width="10.33203125" style="83" customWidth="1"/>
    <col min="13577" max="13577" width="5.44140625" style="83" customWidth="1"/>
    <col min="13578" max="13578" width="9" style="83" customWidth="1"/>
    <col min="13579" max="13579" width="4.6640625" style="83" customWidth="1"/>
    <col min="13580" max="13580" width="4.44140625" style="83" customWidth="1"/>
    <col min="13581" max="13581" width="31" style="83" customWidth="1"/>
    <col min="13582" max="13585" width="0" style="83" hidden="1" customWidth="1"/>
    <col min="13586" max="13824" width="8.88671875" style="83"/>
    <col min="13825" max="13825" width="5.109375" style="83" customWidth="1"/>
    <col min="13826" max="13826" width="4.6640625" style="83" customWidth="1"/>
    <col min="13827" max="13827" width="9.44140625" style="83" customWidth="1"/>
    <col min="13828" max="13828" width="15.44140625" style="83" customWidth="1"/>
    <col min="13829" max="13829" width="9.33203125" style="83" customWidth="1"/>
    <col min="13830" max="13830" width="14.88671875" style="83" customWidth="1"/>
    <col min="13831" max="13831" width="7.44140625" style="83" customWidth="1"/>
    <col min="13832" max="13832" width="10.33203125" style="83" customWidth="1"/>
    <col min="13833" max="13833" width="5.44140625" style="83" customWidth="1"/>
    <col min="13834" max="13834" width="9" style="83" customWidth="1"/>
    <col min="13835" max="13835" width="4.6640625" style="83" customWidth="1"/>
    <col min="13836" max="13836" width="4.44140625" style="83" customWidth="1"/>
    <col min="13837" max="13837" width="31" style="83" customWidth="1"/>
    <col min="13838" max="13841" width="0" style="83" hidden="1" customWidth="1"/>
    <col min="13842" max="14080" width="8.88671875" style="83"/>
    <col min="14081" max="14081" width="5.109375" style="83" customWidth="1"/>
    <col min="14082" max="14082" width="4.6640625" style="83" customWidth="1"/>
    <col min="14083" max="14083" width="9.44140625" style="83" customWidth="1"/>
    <col min="14084" max="14084" width="15.44140625" style="83" customWidth="1"/>
    <col min="14085" max="14085" width="9.33203125" style="83" customWidth="1"/>
    <col min="14086" max="14086" width="14.88671875" style="83" customWidth="1"/>
    <col min="14087" max="14087" width="7.44140625" style="83" customWidth="1"/>
    <col min="14088" max="14088" width="10.33203125" style="83" customWidth="1"/>
    <col min="14089" max="14089" width="5.44140625" style="83" customWidth="1"/>
    <col min="14090" max="14090" width="9" style="83" customWidth="1"/>
    <col min="14091" max="14091" width="4.6640625" style="83" customWidth="1"/>
    <col min="14092" max="14092" width="4.44140625" style="83" customWidth="1"/>
    <col min="14093" max="14093" width="31" style="83" customWidth="1"/>
    <col min="14094" max="14097" width="0" style="83" hidden="1" customWidth="1"/>
    <col min="14098" max="14336" width="8.88671875" style="83"/>
    <col min="14337" max="14337" width="5.109375" style="83" customWidth="1"/>
    <col min="14338" max="14338" width="4.6640625" style="83" customWidth="1"/>
    <col min="14339" max="14339" width="9.44140625" style="83" customWidth="1"/>
    <col min="14340" max="14340" width="15.44140625" style="83" customWidth="1"/>
    <col min="14341" max="14341" width="9.33203125" style="83" customWidth="1"/>
    <col min="14342" max="14342" width="14.88671875" style="83" customWidth="1"/>
    <col min="14343" max="14343" width="7.44140625" style="83" customWidth="1"/>
    <col min="14344" max="14344" width="10.33203125" style="83" customWidth="1"/>
    <col min="14345" max="14345" width="5.44140625" style="83" customWidth="1"/>
    <col min="14346" max="14346" width="9" style="83" customWidth="1"/>
    <col min="14347" max="14347" width="4.6640625" style="83" customWidth="1"/>
    <col min="14348" max="14348" width="4.44140625" style="83" customWidth="1"/>
    <col min="14349" max="14349" width="31" style="83" customWidth="1"/>
    <col min="14350" max="14353" width="0" style="83" hidden="1" customWidth="1"/>
    <col min="14354" max="14592" width="8.88671875" style="83"/>
    <col min="14593" max="14593" width="5.109375" style="83" customWidth="1"/>
    <col min="14594" max="14594" width="4.6640625" style="83" customWidth="1"/>
    <col min="14595" max="14595" width="9.44140625" style="83" customWidth="1"/>
    <col min="14596" max="14596" width="15.44140625" style="83" customWidth="1"/>
    <col min="14597" max="14597" width="9.33203125" style="83" customWidth="1"/>
    <col min="14598" max="14598" width="14.88671875" style="83" customWidth="1"/>
    <col min="14599" max="14599" width="7.44140625" style="83" customWidth="1"/>
    <col min="14600" max="14600" width="10.33203125" style="83" customWidth="1"/>
    <col min="14601" max="14601" width="5.44140625" style="83" customWidth="1"/>
    <col min="14602" max="14602" width="9" style="83" customWidth="1"/>
    <col min="14603" max="14603" width="4.6640625" style="83" customWidth="1"/>
    <col min="14604" max="14604" width="4.44140625" style="83" customWidth="1"/>
    <col min="14605" max="14605" width="31" style="83" customWidth="1"/>
    <col min="14606" max="14609" width="0" style="83" hidden="1" customWidth="1"/>
    <col min="14610" max="14848" width="8.88671875" style="83"/>
    <col min="14849" max="14849" width="5.109375" style="83" customWidth="1"/>
    <col min="14850" max="14850" width="4.6640625" style="83" customWidth="1"/>
    <col min="14851" max="14851" width="9.44140625" style="83" customWidth="1"/>
    <col min="14852" max="14852" width="15.44140625" style="83" customWidth="1"/>
    <col min="14853" max="14853" width="9.33203125" style="83" customWidth="1"/>
    <col min="14854" max="14854" width="14.88671875" style="83" customWidth="1"/>
    <col min="14855" max="14855" width="7.44140625" style="83" customWidth="1"/>
    <col min="14856" max="14856" width="10.33203125" style="83" customWidth="1"/>
    <col min="14857" max="14857" width="5.44140625" style="83" customWidth="1"/>
    <col min="14858" max="14858" width="9" style="83" customWidth="1"/>
    <col min="14859" max="14859" width="4.6640625" style="83" customWidth="1"/>
    <col min="14860" max="14860" width="4.44140625" style="83" customWidth="1"/>
    <col min="14861" max="14861" width="31" style="83" customWidth="1"/>
    <col min="14862" max="14865" width="0" style="83" hidden="1" customWidth="1"/>
    <col min="14866" max="15104" width="8.88671875" style="83"/>
    <col min="15105" max="15105" width="5.109375" style="83" customWidth="1"/>
    <col min="15106" max="15106" width="4.6640625" style="83" customWidth="1"/>
    <col min="15107" max="15107" width="9.44140625" style="83" customWidth="1"/>
    <col min="15108" max="15108" width="15.44140625" style="83" customWidth="1"/>
    <col min="15109" max="15109" width="9.33203125" style="83" customWidth="1"/>
    <col min="15110" max="15110" width="14.88671875" style="83" customWidth="1"/>
    <col min="15111" max="15111" width="7.44140625" style="83" customWidth="1"/>
    <col min="15112" max="15112" width="10.33203125" style="83" customWidth="1"/>
    <col min="15113" max="15113" width="5.44140625" style="83" customWidth="1"/>
    <col min="15114" max="15114" width="9" style="83" customWidth="1"/>
    <col min="15115" max="15115" width="4.6640625" style="83" customWidth="1"/>
    <col min="15116" max="15116" width="4.44140625" style="83" customWidth="1"/>
    <col min="15117" max="15117" width="31" style="83" customWidth="1"/>
    <col min="15118" max="15121" width="0" style="83" hidden="1" customWidth="1"/>
    <col min="15122" max="15360" width="8.88671875" style="83"/>
    <col min="15361" max="15361" width="5.109375" style="83" customWidth="1"/>
    <col min="15362" max="15362" width="4.6640625" style="83" customWidth="1"/>
    <col min="15363" max="15363" width="9.44140625" style="83" customWidth="1"/>
    <col min="15364" max="15364" width="15.44140625" style="83" customWidth="1"/>
    <col min="15365" max="15365" width="9.33203125" style="83" customWidth="1"/>
    <col min="15366" max="15366" width="14.88671875" style="83" customWidth="1"/>
    <col min="15367" max="15367" width="7.44140625" style="83" customWidth="1"/>
    <col min="15368" max="15368" width="10.33203125" style="83" customWidth="1"/>
    <col min="15369" max="15369" width="5.44140625" style="83" customWidth="1"/>
    <col min="15370" max="15370" width="9" style="83" customWidth="1"/>
    <col min="15371" max="15371" width="4.6640625" style="83" customWidth="1"/>
    <col min="15372" max="15372" width="4.44140625" style="83" customWidth="1"/>
    <col min="15373" max="15373" width="31" style="83" customWidth="1"/>
    <col min="15374" max="15377" width="0" style="83" hidden="1" customWidth="1"/>
    <col min="15378" max="15616" width="8.88671875" style="83"/>
    <col min="15617" max="15617" width="5.109375" style="83" customWidth="1"/>
    <col min="15618" max="15618" width="4.6640625" style="83" customWidth="1"/>
    <col min="15619" max="15619" width="9.44140625" style="83" customWidth="1"/>
    <col min="15620" max="15620" width="15.44140625" style="83" customWidth="1"/>
    <col min="15621" max="15621" width="9.33203125" style="83" customWidth="1"/>
    <col min="15622" max="15622" width="14.88671875" style="83" customWidth="1"/>
    <col min="15623" max="15623" width="7.44140625" style="83" customWidth="1"/>
    <col min="15624" max="15624" width="10.33203125" style="83" customWidth="1"/>
    <col min="15625" max="15625" width="5.44140625" style="83" customWidth="1"/>
    <col min="15626" max="15626" width="9" style="83" customWidth="1"/>
    <col min="15627" max="15627" width="4.6640625" style="83" customWidth="1"/>
    <col min="15628" max="15628" width="4.44140625" style="83" customWidth="1"/>
    <col min="15629" max="15629" width="31" style="83" customWidth="1"/>
    <col min="15630" max="15633" width="0" style="83" hidden="1" customWidth="1"/>
    <col min="15634" max="15872" width="8.88671875" style="83"/>
    <col min="15873" max="15873" width="5.109375" style="83" customWidth="1"/>
    <col min="15874" max="15874" width="4.6640625" style="83" customWidth="1"/>
    <col min="15875" max="15875" width="9.44140625" style="83" customWidth="1"/>
    <col min="15876" max="15876" width="15.44140625" style="83" customWidth="1"/>
    <col min="15877" max="15877" width="9.33203125" style="83" customWidth="1"/>
    <col min="15878" max="15878" width="14.88671875" style="83" customWidth="1"/>
    <col min="15879" max="15879" width="7.44140625" style="83" customWidth="1"/>
    <col min="15880" max="15880" width="10.33203125" style="83" customWidth="1"/>
    <col min="15881" max="15881" width="5.44140625" style="83" customWidth="1"/>
    <col min="15882" max="15882" width="9" style="83" customWidth="1"/>
    <col min="15883" max="15883" width="4.6640625" style="83" customWidth="1"/>
    <col min="15884" max="15884" width="4.44140625" style="83" customWidth="1"/>
    <col min="15885" max="15885" width="31" style="83" customWidth="1"/>
    <col min="15886" max="15889" width="0" style="83" hidden="1" customWidth="1"/>
    <col min="15890" max="16128" width="8.88671875" style="83"/>
    <col min="16129" max="16129" width="5.109375" style="83" customWidth="1"/>
    <col min="16130" max="16130" width="4.6640625" style="83" customWidth="1"/>
    <col min="16131" max="16131" width="9.44140625" style="83" customWidth="1"/>
    <col min="16132" max="16132" width="15.44140625" style="83" customWidth="1"/>
    <col min="16133" max="16133" width="9.33203125" style="83" customWidth="1"/>
    <col min="16134" max="16134" width="14.88671875" style="83" customWidth="1"/>
    <col min="16135" max="16135" width="7.44140625" style="83" customWidth="1"/>
    <col min="16136" max="16136" width="10.33203125" style="83" customWidth="1"/>
    <col min="16137" max="16137" width="5.44140625" style="83" customWidth="1"/>
    <col min="16138" max="16138" width="9" style="83" customWidth="1"/>
    <col min="16139" max="16139" width="4.6640625" style="83" customWidth="1"/>
    <col min="16140" max="16140" width="4.44140625" style="83" customWidth="1"/>
    <col min="16141" max="16141" width="31" style="83" customWidth="1"/>
    <col min="16142" max="16145" width="0" style="83" hidden="1" customWidth="1"/>
    <col min="16146" max="16384" width="8.88671875" style="83"/>
  </cols>
  <sheetData>
    <row r="1" spans="1:16" s="6" customFormat="1" ht="18.75" customHeight="1" x14ac:dyDescent="0.4">
      <c r="A1" s="1" t="s">
        <v>0</v>
      </c>
      <c r="B1" s="64"/>
      <c r="C1" s="65"/>
      <c r="E1" s="66"/>
      <c r="I1" s="68"/>
      <c r="J1" s="69"/>
      <c r="K1" s="69"/>
      <c r="L1" s="68"/>
      <c r="N1" s="173"/>
      <c r="O1" s="174"/>
      <c r="P1" s="174"/>
    </row>
    <row r="2" spans="1:16" s="74" customFormat="1" ht="18.75" customHeight="1" x14ac:dyDescent="0.3">
      <c r="A2" s="8" t="s">
        <v>1</v>
      </c>
      <c r="B2" s="72"/>
      <c r="C2" s="73"/>
      <c r="E2" s="75"/>
      <c r="I2" s="77"/>
      <c r="J2" s="78"/>
      <c r="K2" s="78"/>
      <c r="L2" s="77"/>
      <c r="M2" s="10"/>
      <c r="N2" s="175"/>
      <c r="O2" s="176"/>
      <c r="P2" s="176"/>
    </row>
    <row r="3" spans="1:16" ht="15" customHeight="1" x14ac:dyDescent="0.35">
      <c r="A3" s="81"/>
      <c r="B3" s="81"/>
      <c r="M3" s="17"/>
    </row>
    <row r="4" spans="1:16" ht="15.75" customHeight="1" x14ac:dyDescent="0.3">
      <c r="C4" s="87" t="s">
        <v>138</v>
      </c>
      <c r="E4" s="88"/>
      <c r="M4" s="89"/>
    </row>
    <row r="5" spans="1:16" ht="3.75" customHeight="1" x14ac:dyDescent="0.25">
      <c r="I5" s="177">
        <v>1.1574074074074073E-5</v>
      </c>
    </row>
    <row r="6" spans="1:16" ht="13.8" thickBot="1" x14ac:dyDescent="0.3">
      <c r="B6" s="90"/>
      <c r="C6" s="91"/>
      <c r="D6" s="92">
        <v>1</v>
      </c>
      <c r="E6" s="93" t="s">
        <v>47</v>
      </c>
      <c r="F6" s="94">
        <v>3</v>
      </c>
      <c r="G6" s="7"/>
    </row>
    <row r="7" spans="1:16" s="187" customFormat="1" ht="13.8" thickBot="1" x14ac:dyDescent="0.35">
      <c r="A7" s="178" t="s">
        <v>49</v>
      </c>
      <c r="B7" s="179" t="s">
        <v>5</v>
      </c>
      <c r="C7" s="180" t="s">
        <v>6</v>
      </c>
      <c r="D7" s="181" t="s">
        <v>7</v>
      </c>
      <c r="E7" s="182" t="s">
        <v>8</v>
      </c>
      <c r="F7" s="183" t="s">
        <v>9</v>
      </c>
      <c r="G7" s="183" t="s">
        <v>10</v>
      </c>
      <c r="H7" s="183" t="s">
        <v>11</v>
      </c>
      <c r="I7" s="182" t="s">
        <v>12</v>
      </c>
      <c r="J7" s="184" t="s">
        <v>139</v>
      </c>
      <c r="K7" s="183" t="s">
        <v>52</v>
      </c>
      <c r="L7" s="185" t="s">
        <v>14</v>
      </c>
      <c r="M7" s="186" t="s">
        <v>15</v>
      </c>
      <c r="N7" s="175" t="s">
        <v>48</v>
      </c>
      <c r="O7" s="176"/>
      <c r="P7" s="176"/>
    </row>
    <row r="8" spans="1:16" s="187" customFormat="1" x14ac:dyDescent="0.2">
      <c r="A8" s="188">
        <v>1</v>
      </c>
      <c r="B8" s="189"/>
      <c r="C8" s="190"/>
      <c r="D8" s="191"/>
      <c r="E8" s="192"/>
      <c r="F8" s="188"/>
      <c r="G8" s="188"/>
      <c r="H8" s="188"/>
      <c r="I8" s="193" t="str">
        <f t="shared" ref="I8:I11" si="0">IF(ISBLANK(J8),"",TRUNC(1.021*((J8/$I$12)-79)^2))</f>
        <v/>
      </c>
      <c r="J8" s="194"/>
      <c r="K8" s="195"/>
      <c r="L8" s="196" t="str">
        <f t="shared" ref="L8:L11" si="1">IF(ISBLANK(J8),"",IF(J8&gt;0.000730787037037037,"",IF(J8&lt;=0.000531828703703704,"TSM",IF(J8&lt;=0.000549768518518519,"SM",IF(J8&lt;=0.000569444444444444,"KSM",IF(J8&lt;=0.00059837962962963,"I A",IF(J8&lt;=0.000652777777777778,"II A",IF(J8&lt;=0.000730787037037037,"III A"))))))))</f>
        <v/>
      </c>
      <c r="M8" s="197"/>
      <c r="N8" s="175"/>
      <c r="O8" s="176"/>
      <c r="P8" s="176"/>
    </row>
    <row r="9" spans="1:16" ht="14.25" customHeight="1" x14ac:dyDescent="0.25">
      <c r="A9" s="198">
        <v>2</v>
      </c>
      <c r="B9" s="199">
        <v>13</v>
      </c>
      <c r="C9" s="200" t="s">
        <v>140</v>
      </c>
      <c r="D9" s="201" t="s">
        <v>141</v>
      </c>
      <c r="E9" s="202" t="s">
        <v>142</v>
      </c>
      <c r="F9" s="203" t="s">
        <v>143</v>
      </c>
      <c r="G9" s="203" t="s">
        <v>144</v>
      </c>
      <c r="H9" s="203" t="s">
        <v>145</v>
      </c>
      <c r="I9" s="193">
        <f t="shared" si="0"/>
        <v>791</v>
      </c>
      <c r="J9" s="194">
        <v>5.9201388888888878E-4</v>
      </c>
      <c r="K9" s="195">
        <v>0.22900000000000001</v>
      </c>
      <c r="L9" s="196" t="str">
        <f t="shared" si="1"/>
        <v>I A</v>
      </c>
      <c r="M9" s="203" t="s">
        <v>146</v>
      </c>
      <c r="N9" s="204"/>
    </row>
    <row r="10" spans="1:16" ht="14.25" customHeight="1" x14ac:dyDescent="0.25">
      <c r="A10" s="198">
        <v>3</v>
      </c>
      <c r="B10" s="199">
        <v>39</v>
      </c>
      <c r="C10" s="200" t="s">
        <v>91</v>
      </c>
      <c r="D10" s="201" t="s">
        <v>147</v>
      </c>
      <c r="E10" s="202" t="s">
        <v>148</v>
      </c>
      <c r="F10" s="203" t="s">
        <v>35</v>
      </c>
      <c r="G10" s="203"/>
      <c r="H10" s="203" t="s">
        <v>145</v>
      </c>
      <c r="I10" s="193">
        <f t="shared" si="0"/>
        <v>747</v>
      </c>
      <c r="J10" s="194">
        <v>6.0115740740740735E-4</v>
      </c>
      <c r="K10" s="195">
        <v>0.188</v>
      </c>
      <c r="L10" s="196" t="str">
        <f t="shared" si="1"/>
        <v>II A</v>
      </c>
      <c r="M10" s="203" t="s">
        <v>149</v>
      </c>
      <c r="N10" s="204"/>
    </row>
    <row r="11" spans="1:16" ht="14.25" customHeight="1" x14ac:dyDescent="0.25">
      <c r="A11" s="198">
        <v>4</v>
      </c>
      <c r="B11" s="199"/>
      <c r="C11" s="200"/>
      <c r="D11" s="201"/>
      <c r="E11" s="202"/>
      <c r="F11" s="203"/>
      <c r="G11" s="203"/>
      <c r="H11" s="203"/>
      <c r="I11" s="193" t="str">
        <f t="shared" si="0"/>
        <v/>
      </c>
      <c r="J11" s="194"/>
      <c r="K11" s="195"/>
      <c r="L11" s="196" t="str">
        <f t="shared" si="1"/>
        <v/>
      </c>
      <c r="M11" s="203"/>
      <c r="N11" s="204"/>
    </row>
    <row r="12" spans="1:16" ht="3.75" customHeight="1" x14ac:dyDescent="0.25">
      <c r="I12" s="177">
        <v>1.1574074074074073E-5</v>
      </c>
    </row>
    <row r="13" spans="1:16" ht="13.8" thickBot="1" x14ac:dyDescent="0.3">
      <c r="B13" s="90"/>
      <c r="C13" s="91"/>
      <c r="D13" s="92">
        <v>2</v>
      </c>
      <c r="E13" s="93" t="s">
        <v>47</v>
      </c>
      <c r="F13" s="94">
        <v>3</v>
      </c>
      <c r="G13" s="7"/>
    </row>
    <row r="14" spans="1:16" s="187" customFormat="1" ht="13.8" thickBot="1" x14ac:dyDescent="0.35">
      <c r="A14" s="178" t="s">
        <v>49</v>
      </c>
      <c r="B14" s="179" t="s">
        <v>5</v>
      </c>
      <c r="C14" s="180" t="s">
        <v>6</v>
      </c>
      <c r="D14" s="181" t="s">
        <v>7</v>
      </c>
      <c r="E14" s="182" t="s">
        <v>8</v>
      </c>
      <c r="F14" s="183" t="s">
        <v>9</v>
      </c>
      <c r="G14" s="183" t="s">
        <v>10</v>
      </c>
      <c r="H14" s="183" t="s">
        <v>11</v>
      </c>
      <c r="I14" s="182" t="s">
        <v>12</v>
      </c>
      <c r="J14" s="184" t="s">
        <v>139</v>
      </c>
      <c r="K14" s="183" t="s">
        <v>52</v>
      </c>
      <c r="L14" s="185" t="s">
        <v>14</v>
      </c>
      <c r="M14" s="186" t="s">
        <v>15</v>
      </c>
      <c r="N14" s="175" t="s">
        <v>48</v>
      </c>
      <c r="O14" s="176"/>
      <c r="P14" s="176"/>
    </row>
    <row r="15" spans="1:16" ht="14.25" customHeight="1" x14ac:dyDescent="0.25">
      <c r="A15" s="198">
        <v>1</v>
      </c>
      <c r="B15" s="199">
        <v>4</v>
      </c>
      <c r="C15" s="200" t="s">
        <v>150</v>
      </c>
      <c r="D15" s="201" t="s">
        <v>151</v>
      </c>
      <c r="E15" s="202" t="s">
        <v>152</v>
      </c>
      <c r="F15" s="203" t="s">
        <v>19</v>
      </c>
      <c r="G15" s="203" t="s">
        <v>153</v>
      </c>
      <c r="H15" s="203"/>
      <c r="I15" s="193">
        <f t="shared" ref="I15:I20" si="2">IF(ISBLANK(J15),"",TRUNC(1.021*((J15/$I$12)-79)^2))</f>
        <v>492</v>
      </c>
      <c r="J15" s="194">
        <v>6.601851851851852E-4</v>
      </c>
      <c r="K15" s="195">
        <v>0.254</v>
      </c>
      <c r="L15" s="196" t="str">
        <f t="shared" ref="L15:L20" si="3">IF(ISBLANK(J15),"",IF(J15&gt;0.000730787037037037,"",IF(J15&lt;=0.000531828703703704,"TSM",IF(J15&lt;=0.000549768518518519,"SM",IF(J15&lt;=0.000569444444444444,"KSM",IF(J15&lt;=0.00059837962962963,"I A",IF(J15&lt;=0.000652777777777778,"II A",IF(J15&lt;=0.000730787037037037,"III A"))))))))</f>
        <v>III A</v>
      </c>
      <c r="M15" s="203" t="s">
        <v>154</v>
      </c>
      <c r="N15" s="204" t="s">
        <v>155</v>
      </c>
    </row>
    <row r="16" spans="1:16" ht="14.25" customHeight="1" x14ac:dyDescent="0.25">
      <c r="A16" s="198">
        <v>2</v>
      </c>
      <c r="B16" s="199">
        <v>46</v>
      </c>
      <c r="C16" s="200" t="s">
        <v>156</v>
      </c>
      <c r="D16" s="201" t="s">
        <v>157</v>
      </c>
      <c r="E16" s="202" t="s">
        <v>158</v>
      </c>
      <c r="F16" s="203" t="s">
        <v>19</v>
      </c>
      <c r="G16" s="203" t="s">
        <v>20</v>
      </c>
      <c r="H16" s="203"/>
      <c r="I16" s="193">
        <f t="shared" si="2"/>
        <v>546</v>
      </c>
      <c r="J16" s="194">
        <v>6.4652777777777777E-4</v>
      </c>
      <c r="K16" s="195">
        <v>0.23699999999999999</v>
      </c>
      <c r="L16" s="196" t="str">
        <f t="shared" si="3"/>
        <v>II A</v>
      </c>
      <c r="M16" s="203" t="s">
        <v>159</v>
      </c>
      <c r="N16" s="204" t="s">
        <v>160</v>
      </c>
    </row>
    <row r="17" spans="1:16" ht="14.25" customHeight="1" x14ac:dyDescent="0.25">
      <c r="A17" s="198">
        <v>3</v>
      </c>
      <c r="B17" s="199">
        <v>27</v>
      </c>
      <c r="C17" s="200" t="s">
        <v>54</v>
      </c>
      <c r="D17" s="201" t="s">
        <v>55</v>
      </c>
      <c r="E17" s="202" t="s">
        <v>56</v>
      </c>
      <c r="F17" s="203" t="s">
        <v>57</v>
      </c>
      <c r="G17" s="203" t="s">
        <v>58</v>
      </c>
      <c r="H17" s="203" t="s">
        <v>59</v>
      </c>
      <c r="I17" s="193">
        <f t="shared" si="2"/>
        <v>756</v>
      </c>
      <c r="J17" s="194">
        <v>5.9930555555555551E-4</v>
      </c>
      <c r="K17" s="195">
        <v>0.159</v>
      </c>
      <c r="L17" s="196" t="str">
        <f t="shared" si="3"/>
        <v>II A</v>
      </c>
      <c r="M17" s="203" t="s">
        <v>60</v>
      </c>
      <c r="N17" s="204" t="s">
        <v>161</v>
      </c>
    </row>
    <row r="18" spans="1:16" ht="14.25" customHeight="1" x14ac:dyDescent="0.25">
      <c r="A18" s="198">
        <v>4</v>
      </c>
      <c r="B18" s="199">
        <v>42</v>
      </c>
      <c r="C18" s="200" t="s">
        <v>162</v>
      </c>
      <c r="D18" s="201" t="s">
        <v>163</v>
      </c>
      <c r="E18" s="202" t="s">
        <v>164</v>
      </c>
      <c r="F18" s="203" t="s">
        <v>19</v>
      </c>
      <c r="G18" s="203" t="s">
        <v>20</v>
      </c>
      <c r="H18" s="203"/>
      <c r="I18" s="193">
        <f t="shared" si="2"/>
        <v>852</v>
      </c>
      <c r="J18" s="194">
        <v>5.7986111111111118E-4</v>
      </c>
      <c r="K18" s="195">
        <v>0.20899999999999999</v>
      </c>
      <c r="L18" s="196" t="str">
        <f t="shared" si="3"/>
        <v>I A</v>
      </c>
      <c r="M18" s="203" t="s">
        <v>165</v>
      </c>
      <c r="N18" s="204" t="s">
        <v>166</v>
      </c>
    </row>
    <row r="19" spans="1:16" ht="14.25" customHeight="1" x14ac:dyDescent="0.25">
      <c r="A19" s="198">
        <v>5</v>
      </c>
      <c r="B19" s="199">
        <v>31</v>
      </c>
      <c r="C19" s="200" t="s">
        <v>167</v>
      </c>
      <c r="D19" s="201" t="s">
        <v>168</v>
      </c>
      <c r="E19" s="202" t="s">
        <v>169</v>
      </c>
      <c r="F19" s="203" t="s">
        <v>170</v>
      </c>
      <c r="G19" s="203"/>
      <c r="H19" s="203"/>
      <c r="I19" s="193">
        <f t="shared" si="2"/>
        <v>794</v>
      </c>
      <c r="J19" s="194">
        <v>5.9143518518518518E-4</v>
      </c>
      <c r="K19" s="195">
        <v>0.16300000000000001</v>
      </c>
      <c r="L19" s="196" t="str">
        <f t="shared" si="3"/>
        <v>I A</v>
      </c>
      <c r="M19" s="203" t="s">
        <v>171</v>
      </c>
      <c r="N19" s="204" t="s">
        <v>172</v>
      </c>
    </row>
    <row r="20" spans="1:16" ht="14.25" customHeight="1" x14ac:dyDescent="0.25">
      <c r="A20" s="198">
        <v>6</v>
      </c>
      <c r="B20" s="199">
        <v>47</v>
      </c>
      <c r="C20" s="200" t="s">
        <v>173</v>
      </c>
      <c r="D20" s="201" t="s">
        <v>157</v>
      </c>
      <c r="E20" s="202" t="s">
        <v>158</v>
      </c>
      <c r="F20" s="203" t="s">
        <v>19</v>
      </c>
      <c r="G20" s="203" t="s">
        <v>20</v>
      </c>
      <c r="H20" s="203"/>
      <c r="I20" s="193">
        <f t="shared" si="2"/>
        <v>330</v>
      </c>
      <c r="J20" s="205">
        <v>7.0624999999999996E-4</v>
      </c>
      <c r="K20" s="195">
        <v>0.16600000000000001</v>
      </c>
      <c r="L20" s="196" t="str">
        <f t="shared" si="3"/>
        <v>III A</v>
      </c>
      <c r="M20" s="203" t="s">
        <v>159</v>
      </c>
      <c r="N20" s="204" t="s">
        <v>174</v>
      </c>
    </row>
    <row r="21" spans="1:16" ht="3.75" customHeight="1" x14ac:dyDescent="0.25">
      <c r="I21" s="177">
        <v>1.1574074074074073E-5</v>
      </c>
      <c r="N21" s="206"/>
    </row>
    <row r="22" spans="1:16" ht="13.8" thickBot="1" x14ac:dyDescent="0.3">
      <c r="B22" s="90"/>
      <c r="C22" s="91"/>
      <c r="D22" s="92">
        <v>3</v>
      </c>
      <c r="E22" s="93" t="s">
        <v>47</v>
      </c>
      <c r="F22" s="94">
        <v>3</v>
      </c>
      <c r="G22" s="7"/>
      <c r="N22" s="206"/>
    </row>
    <row r="23" spans="1:16" s="187" customFormat="1" ht="13.8" thickBot="1" x14ac:dyDescent="0.35">
      <c r="A23" s="178" t="s">
        <v>49</v>
      </c>
      <c r="B23" s="179" t="s">
        <v>5</v>
      </c>
      <c r="C23" s="180" t="s">
        <v>6</v>
      </c>
      <c r="D23" s="181" t="s">
        <v>7</v>
      </c>
      <c r="E23" s="182" t="s">
        <v>8</v>
      </c>
      <c r="F23" s="183" t="s">
        <v>9</v>
      </c>
      <c r="G23" s="183" t="s">
        <v>10</v>
      </c>
      <c r="H23" s="183" t="s">
        <v>11</v>
      </c>
      <c r="I23" s="182" t="s">
        <v>12</v>
      </c>
      <c r="J23" s="184" t="s">
        <v>139</v>
      </c>
      <c r="K23" s="183" t="s">
        <v>52</v>
      </c>
      <c r="L23" s="185" t="s">
        <v>14</v>
      </c>
      <c r="M23" s="186" t="s">
        <v>15</v>
      </c>
      <c r="N23" s="207" t="s">
        <v>48</v>
      </c>
      <c r="O23" s="176"/>
      <c r="P23" s="176"/>
    </row>
    <row r="24" spans="1:16" ht="14.25" customHeight="1" x14ac:dyDescent="0.25">
      <c r="A24" s="198">
        <v>1</v>
      </c>
      <c r="B24" s="199">
        <v>9</v>
      </c>
      <c r="C24" s="200" t="s">
        <v>175</v>
      </c>
      <c r="D24" s="201" t="s">
        <v>176</v>
      </c>
      <c r="E24" s="202" t="s">
        <v>177</v>
      </c>
      <c r="F24" s="203" t="s">
        <v>178</v>
      </c>
      <c r="G24" s="203" t="s">
        <v>179</v>
      </c>
      <c r="H24" s="203" t="s">
        <v>59</v>
      </c>
      <c r="I24" s="193">
        <f t="shared" ref="I24:I29" si="4">IF(ISBLANK(J24),"",TRUNC(1.021*((J24/$I$12)-79)^2))</f>
        <v>889</v>
      </c>
      <c r="J24" s="194">
        <v>5.7280092592592593E-4</v>
      </c>
      <c r="K24" s="195">
        <v>0.19900000000000001</v>
      </c>
      <c r="L24" s="196" t="str">
        <f t="shared" ref="L24:L29" si="5">IF(ISBLANK(J24),"",IF(J24&gt;0.000730787037037037,"",IF(J24&lt;=0.000531828703703704,"TSM",IF(J24&lt;=0.000549768518518519,"SM",IF(J24&lt;=0.000569444444444444,"KSM",IF(J24&lt;=0.00059837962962963,"I A",IF(J24&lt;=0.000652777777777778,"II A",IF(J24&lt;=0.000730787037037037,"III A"))))))))</f>
        <v>I A</v>
      </c>
      <c r="M24" s="203" t="s">
        <v>180</v>
      </c>
      <c r="N24" s="204" t="s">
        <v>181</v>
      </c>
    </row>
    <row r="25" spans="1:16" ht="14.25" customHeight="1" x14ac:dyDescent="0.25">
      <c r="A25" s="198" t="s">
        <v>182</v>
      </c>
      <c r="B25" s="199">
        <v>41</v>
      </c>
      <c r="C25" s="200" t="s">
        <v>183</v>
      </c>
      <c r="D25" s="201" t="s">
        <v>184</v>
      </c>
      <c r="E25" s="202" t="s">
        <v>185</v>
      </c>
      <c r="F25" s="203" t="s">
        <v>19</v>
      </c>
      <c r="G25" s="203" t="s">
        <v>20</v>
      </c>
      <c r="H25" s="203"/>
      <c r="I25" s="193">
        <f t="shared" si="4"/>
        <v>979</v>
      </c>
      <c r="J25" s="194">
        <v>5.5578703703703704E-4</v>
      </c>
      <c r="K25" s="195">
        <v>0.223</v>
      </c>
      <c r="L25" s="196" t="str">
        <f t="shared" si="5"/>
        <v>KSM</v>
      </c>
      <c r="M25" s="203" t="s">
        <v>165</v>
      </c>
      <c r="N25" s="204" t="s">
        <v>186</v>
      </c>
    </row>
    <row r="26" spans="1:16" ht="14.25" customHeight="1" x14ac:dyDescent="0.25">
      <c r="A26" s="198" t="s">
        <v>187</v>
      </c>
      <c r="B26" s="199">
        <v>28</v>
      </c>
      <c r="C26" s="200" t="s">
        <v>188</v>
      </c>
      <c r="D26" s="201" t="s">
        <v>189</v>
      </c>
      <c r="E26" s="202" t="s">
        <v>190</v>
      </c>
      <c r="F26" s="203" t="s">
        <v>35</v>
      </c>
      <c r="G26" s="203" t="s">
        <v>144</v>
      </c>
      <c r="H26" s="203"/>
      <c r="I26" s="193">
        <f t="shared" si="4"/>
        <v>986</v>
      </c>
      <c r="J26" s="194">
        <v>5.5462962962962963E-4</v>
      </c>
      <c r="K26" s="195">
        <v>0.223</v>
      </c>
      <c r="L26" s="196" t="str">
        <f t="shared" si="5"/>
        <v>KSM</v>
      </c>
      <c r="M26" s="203" t="s">
        <v>191</v>
      </c>
      <c r="N26" s="204" t="s">
        <v>192</v>
      </c>
    </row>
    <row r="27" spans="1:16" ht="14.25" customHeight="1" x14ac:dyDescent="0.25">
      <c r="A27" s="198" t="s">
        <v>193</v>
      </c>
      <c r="B27" s="199">
        <v>91</v>
      </c>
      <c r="C27" s="200" t="s">
        <v>27</v>
      </c>
      <c r="D27" s="201" t="s">
        <v>62</v>
      </c>
      <c r="E27" s="202" t="s">
        <v>63</v>
      </c>
      <c r="F27" s="203" t="s">
        <v>64</v>
      </c>
      <c r="G27" s="203"/>
      <c r="H27" s="203"/>
      <c r="I27" s="193">
        <f t="shared" si="4"/>
        <v>1081</v>
      </c>
      <c r="J27" s="194">
        <v>5.3761574074074074E-4</v>
      </c>
      <c r="K27" s="195">
        <v>0.15</v>
      </c>
      <c r="L27" s="196" t="str">
        <f t="shared" si="5"/>
        <v>SM</v>
      </c>
      <c r="M27" s="203" t="s">
        <v>65</v>
      </c>
      <c r="N27" s="204" t="s">
        <v>194</v>
      </c>
    </row>
    <row r="28" spans="1:16" ht="14.25" customHeight="1" x14ac:dyDescent="0.25">
      <c r="A28" s="198" t="s">
        <v>195</v>
      </c>
      <c r="B28" s="199">
        <v>34</v>
      </c>
      <c r="C28" s="200" t="s">
        <v>196</v>
      </c>
      <c r="D28" s="201" t="s">
        <v>197</v>
      </c>
      <c r="E28" s="202" t="s">
        <v>198</v>
      </c>
      <c r="F28" s="203" t="s">
        <v>199</v>
      </c>
      <c r="G28" s="203"/>
      <c r="H28" s="203"/>
      <c r="I28" s="193">
        <f t="shared" si="4"/>
        <v>1002</v>
      </c>
      <c r="J28" s="194">
        <v>5.5162037037037029E-4</v>
      </c>
      <c r="K28" s="195">
        <v>0.21199999999999999</v>
      </c>
      <c r="L28" s="196" t="str">
        <f t="shared" si="5"/>
        <v>KSM</v>
      </c>
      <c r="M28" s="203" t="s">
        <v>200</v>
      </c>
      <c r="N28" s="204" t="s">
        <v>201</v>
      </c>
    </row>
    <row r="29" spans="1:16" ht="14.25" customHeight="1" x14ac:dyDescent="0.25">
      <c r="A29" s="198">
        <v>6</v>
      </c>
      <c r="B29" s="199">
        <v>75</v>
      </c>
      <c r="C29" s="200" t="s">
        <v>202</v>
      </c>
      <c r="D29" s="201" t="s">
        <v>203</v>
      </c>
      <c r="E29" s="202" t="s">
        <v>204</v>
      </c>
      <c r="F29" s="203" t="s">
        <v>35</v>
      </c>
      <c r="G29" s="203" t="s">
        <v>88</v>
      </c>
      <c r="H29" s="203"/>
      <c r="I29" s="193">
        <f t="shared" si="4"/>
        <v>880</v>
      </c>
      <c r="J29" s="194">
        <v>5.7453703703703703E-4</v>
      </c>
      <c r="K29" s="195">
        <v>0.24199999999999999</v>
      </c>
      <c r="L29" s="196" t="str">
        <f t="shared" si="5"/>
        <v>I A</v>
      </c>
      <c r="M29" s="203" t="s">
        <v>205</v>
      </c>
      <c r="N29" s="204" t="s">
        <v>206</v>
      </c>
    </row>
  </sheetData>
  <printOptions horizontalCentered="1"/>
  <pageMargins left="0.19685039370078741" right="0.19685039370078741" top="0.78740157480314965" bottom="0.39370078740157483" header="0.39370078740157483" footer="0.39370078740157483"/>
  <pageSetup paperSize="9" orientation="landscape" horizontalDpi="180" verticalDpi="18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VY21"/>
  <sheetViews>
    <sheetView workbookViewId="0">
      <selection activeCell="D24" sqref="D24"/>
    </sheetView>
  </sheetViews>
  <sheetFormatPr defaultRowHeight="13.2" x14ac:dyDescent="0.25"/>
  <cols>
    <col min="1" max="1" width="5.109375" style="86" customWidth="1"/>
    <col min="2" max="2" width="4.6640625" style="86" customWidth="1"/>
    <col min="3" max="3" width="12.33203125" style="82" customWidth="1"/>
    <col min="4" max="4" width="15.44140625" style="83" customWidth="1"/>
    <col min="5" max="5" width="9.33203125" style="84" customWidth="1"/>
    <col min="6" max="6" width="14.88671875" style="83" customWidth="1"/>
    <col min="7" max="7" width="11.109375" style="83" customWidth="1"/>
    <col min="8" max="8" width="8.33203125" style="83" customWidth="1"/>
    <col min="9" max="9" width="5.44140625" style="68" customWidth="1"/>
    <col min="10" max="10" width="9" style="86" customWidth="1"/>
    <col min="11" max="11" width="4.6640625" style="86" customWidth="1"/>
    <col min="12" max="12" width="4.44140625" style="68" customWidth="1"/>
    <col min="13" max="13" width="27.88671875" style="83" customWidth="1"/>
    <col min="14" max="14" width="6.33203125" style="173" hidden="1" customWidth="1"/>
    <col min="15" max="16" width="2" style="174" customWidth="1"/>
    <col min="17" max="17" width="9.109375" style="83" customWidth="1"/>
    <col min="18" max="256" width="8.88671875" style="83"/>
    <col min="257" max="257" width="5.109375" style="83" customWidth="1"/>
    <col min="258" max="258" width="4.6640625" style="83" customWidth="1"/>
    <col min="259" max="259" width="9.44140625" style="83" customWidth="1"/>
    <col min="260" max="260" width="15.44140625" style="83" customWidth="1"/>
    <col min="261" max="261" width="9.33203125" style="83" customWidth="1"/>
    <col min="262" max="262" width="14.88671875" style="83" customWidth="1"/>
    <col min="263" max="263" width="7.44140625" style="83" customWidth="1"/>
    <col min="264" max="264" width="10.33203125" style="83" customWidth="1"/>
    <col min="265" max="265" width="5.44140625" style="83" customWidth="1"/>
    <col min="266" max="266" width="9" style="83" customWidth="1"/>
    <col min="267" max="267" width="4.6640625" style="83" customWidth="1"/>
    <col min="268" max="268" width="4.44140625" style="83" customWidth="1"/>
    <col min="269" max="269" width="31" style="83" customWidth="1"/>
    <col min="270" max="273" width="0" style="83" hidden="1" customWidth="1"/>
    <col min="274" max="512" width="8.88671875" style="83"/>
    <col min="513" max="513" width="5.109375" style="83" customWidth="1"/>
    <col min="514" max="514" width="4.6640625" style="83" customWidth="1"/>
    <col min="515" max="515" width="9.44140625" style="83" customWidth="1"/>
    <col min="516" max="516" width="15.44140625" style="83" customWidth="1"/>
    <col min="517" max="517" width="9.33203125" style="83" customWidth="1"/>
    <col min="518" max="518" width="14.88671875" style="83" customWidth="1"/>
    <col min="519" max="519" width="7.44140625" style="83" customWidth="1"/>
    <col min="520" max="520" width="10.33203125" style="83" customWidth="1"/>
    <col min="521" max="521" width="5.44140625" style="83" customWidth="1"/>
    <col min="522" max="522" width="9" style="83" customWidth="1"/>
    <col min="523" max="523" width="4.6640625" style="83" customWidth="1"/>
    <col min="524" max="524" width="4.44140625" style="83" customWidth="1"/>
    <col min="525" max="525" width="31" style="83" customWidth="1"/>
    <col min="526" max="529" width="0" style="83" hidden="1" customWidth="1"/>
    <col min="530" max="768" width="8.88671875" style="83"/>
    <col min="769" max="769" width="5.109375" style="83" customWidth="1"/>
    <col min="770" max="770" width="4.6640625" style="83" customWidth="1"/>
    <col min="771" max="771" width="9.44140625" style="83" customWidth="1"/>
    <col min="772" max="772" width="15.44140625" style="83" customWidth="1"/>
    <col min="773" max="773" width="9.33203125" style="83" customWidth="1"/>
    <col min="774" max="774" width="14.88671875" style="83" customWidth="1"/>
    <col min="775" max="775" width="7.44140625" style="83" customWidth="1"/>
    <col min="776" max="776" width="10.33203125" style="83" customWidth="1"/>
    <col min="777" max="777" width="5.44140625" style="83" customWidth="1"/>
    <col min="778" max="778" width="9" style="83" customWidth="1"/>
    <col min="779" max="779" width="4.6640625" style="83" customWidth="1"/>
    <col min="780" max="780" width="4.44140625" style="83" customWidth="1"/>
    <col min="781" max="781" width="31" style="83" customWidth="1"/>
    <col min="782" max="785" width="0" style="83" hidden="1" customWidth="1"/>
    <col min="786" max="1024" width="8.88671875" style="83"/>
    <col min="1025" max="1025" width="5.109375" style="83" customWidth="1"/>
    <col min="1026" max="1026" width="4.6640625" style="83" customWidth="1"/>
    <col min="1027" max="1027" width="9.44140625" style="83" customWidth="1"/>
    <col min="1028" max="1028" width="15.44140625" style="83" customWidth="1"/>
    <col min="1029" max="1029" width="9.33203125" style="83" customWidth="1"/>
    <col min="1030" max="1030" width="14.88671875" style="83" customWidth="1"/>
    <col min="1031" max="1031" width="7.44140625" style="83" customWidth="1"/>
    <col min="1032" max="1032" width="10.33203125" style="83" customWidth="1"/>
    <col min="1033" max="1033" width="5.44140625" style="83" customWidth="1"/>
    <col min="1034" max="1034" width="9" style="83" customWidth="1"/>
    <col min="1035" max="1035" width="4.6640625" style="83" customWidth="1"/>
    <col min="1036" max="1036" width="4.44140625" style="83" customWidth="1"/>
    <col min="1037" max="1037" width="31" style="83" customWidth="1"/>
    <col min="1038" max="1041" width="0" style="83" hidden="1" customWidth="1"/>
    <col min="1042" max="1280" width="8.88671875" style="83"/>
    <col min="1281" max="1281" width="5.109375" style="83" customWidth="1"/>
    <col min="1282" max="1282" width="4.6640625" style="83" customWidth="1"/>
    <col min="1283" max="1283" width="9.44140625" style="83" customWidth="1"/>
    <col min="1284" max="1284" width="15.44140625" style="83" customWidth="1"/>
    <col min="1285" max="1285" width="9.33203125" style="83" customWidth="1"/>
    <col min="1286" max="1286" width="14.88671875" style="83" customWidth="1"/>
    <col min="1287" max="1287" width="7.44140625" style="83" customWidth="1"/>
    <col min="1288" max="1288" width="10.33203125" style="83" customWidth="1"/>
    <col min="1289" max="1289" width="5.44140625" style="83" customWidth="1"/>
    <col min="1290" max="1290" width="9" style="83" customWidth="1"/>
    <col min="1291" max="1291" width="4.6640625" style="83" customWidth="1"/>
    <col min="1292" max="1292" width="4.44140625" style="83" customWidth="1"/>
    <col min="1293" max="1293" width="31" style="83" customWidth="1"/>
    <col min="1294" max="1297" width="0" style="83" hidden="1" customWidth="1"/>
    <col min="1298" max="1536" width="8.88671875" style="83"/>
    <col min="1537" max="1537" width="5.109375" style="83" customWidth="1"/>
    <col min="1538" max="1538" width="4.6640625" style="83" customWidth="1"/>
    <col min="1539" max="1539" width="9.44140625" style="83" customWidth="1"/>
    <col min="1540" max="1540" width="15.44140625" style="83" customWidth="1"/>
    <col min="1541" max="1541" width="9.33203125" style="83" customWidth="1"/>
    <col min="1542" max="1542" width="14.88671875" style="83" customWidth="1"/>
    <col min="1543" max="1543" width="7.44140625" style="83" customWidth="1"/>
    <col min="1544" max="1544" width="10.33203125" style="83" customWidth="1"/>
    <col min="1545" max="1545" width="5.44140625" style="83" customWidth="1"/>
    <col min="1546" max="1546" width="9" style="83" customWidth="1"/>
    <col min="1547" max="1547" width="4.6640625" style="83" customWidth="1"/>
    <col min="1548" max="1548" width="4.44140625" style="83" customWidth="1"/>
    <col min="1549" max="1549" width="31" style="83" customWidth="1"/>
    <col min="1550" max="1553" width="0" style="83" hidden="1" customWidth="1"/>
    <col min="1554" max="1792" width="8.88671875" style="83"/>
    <col min="1793" max="1793" width="5.109375" style="83" customWidth="1"/>
    <col min="1794" max="1794" width="4.6640625" style="83" customWidth="1"/>
    <col min="1795" max="1795" width="9.44140625" style="83" customWidth="1"/>
    <col min="1796" max="1796" width="15.44140625" style="83" customWidth="1"/>
    <col min="1797" max="1797" width="9.33203125" style="83" customWidth="1"/>
    <col min="1798" max="1798" width="14.88671875" style="83" customWidth="1"/>
    <col min="1799" max="1799" width="7.44140625" style="83" customWidth="1"/>
    <col min="1800" max="1800" width="10.33203125" style="83" customWidth="1"/>
    <col min="1801" max="1801" width="5.44140625" style="83" customWidth="1"/>
    <col min="1802" max="1802" width="9" style="83" customWidth="1"/>
    <col min="1803" max="1803" width="4.6640625" style="83" customWidth="1"/>
    <col min="1804" max="1804" width="4.44140625" style="83" customWidth="1"/>
    <col min="1805" max="1805" width="31" style="83" customWidth="1"/>
    <col min="1806" max="1809" width="0" style="83" hidden="1" customWidth="1"/>
    <col min="1810" max="2048" width="8.88671875" style="83"/>
    <col min="2049" max="2049" width="5.109375" style="83" customWidth="1"/>
    <col min="2050" max="2050" width="4.6640625" style="83" customWidth="1"/>
    <col min="2051" max="2051" width="9.44140625" style="83" customWidth="1"/>
    <col min="2052" max="2052" width="15.44140625" style="83" customWidth="1"/>
    <col min="2053" max="2053" width="9.33203125" style="83" customWidth="1"/>
    <col min="2054" max="2054" width="14.88671875" style="83" customWidth="1"/>
    <col min="2055" max="2055" width="7.44140625" style="83" customWidth="1"/>
    <col min="2056" max="2056" width="10.33203125" style="83" customWidth="1"/>
    <col min="2057" max="2057" width="5.44140625" style="83" customWidth="1"/>
    <col min="2058" max="2058" width="9" style="83" customWidth="1"/>
    <col min="2059" max="2059" width="4.6640625" style="83" customWidth="1"/>
    <col min="2060" max="2060" width="4.44140625" style="83" customWidth="1"/>
    <col min="2061" max="2061" width="31" style="83" customWidth="1"/>
    <col min="2062" max="2065" width="0" style="83" hidden="1" customWidth="1"/>
    <col min="2066" max="2304" width="8.88671875" style="83"/>
    <col min="2305" max="2305" width="5.109375" style="83" customWidth="1"/>
    <col min="2306" max="2306" width="4.6640625" style="83" customWidth="1"/>
    <col min="2307" max="2307" width="9.44140625" style="83" customWidth="1"/>
    <col min="2308" max="2308" width="15.44140625" style="83" customWidth="1"/>
    <col min="2309" max="2309" width="9.33203125" style="83" customWidth="1"/>
    <col min="2310" max="2310" width="14.88671875" style="83" customWidth="1"/>
    <col min="2311" max="2311" width="7.44140625" style="83" customWidth="1"/>
    <col min="2312" max="2312" width="10.33203125" style="83" customWidth="1"/>
    <col min="2313" max="2313" width="5.44140625" style="83" customWidth="1"/>
    <col min="2314" max="2314" width="9" style="83" customWidth="1"/>
    <col min="2315" max="2315" width="4.6640625" style="83" customWidth="1"/>
    <col min="2316" max="2316" width="4.44140625" style="83" customWidth="1"/>
    <col min="2317" max="2317" width="31" style="83" customWidth="1"/>
    <col min="2318" max="2321" width="0" style="83" hidden="1" customWidth="1"/>
    <col min="2322" max="2560" width="8.88671875" style="83"/>
    <col min="2561" max="2561" width="5.109375" style="83" customWidth="1"/>
    <col min="2562" max="2562" width="4.6640625" style="83" customWidth="1"/>
    <col min="2563" max="2563" width="9.44140625" style="83" customWidth="1"/>
    <col min="2564" max="2564" width="15.44140625" style="83" customWidth="1"/>
    <col min="2565" max="2565" width="9.33203125" style="83" customWidth="1"/>
    <col min="2566" max="2566" width="14.88671875" style="83" customWidth="1"/>
    <col min="2567" max="2567" width="7.44140625" style="83" customWidth="1"/>
    <col min="2568" max="2568" width="10.33203125" style="83" customWidth="1"/>
    <col min="2569" max="2569" width="5.44140625" style="83" customWidth="1"/>
    <col min="2570" max="2570" width="9" style="83" customWidth="1"/>
    <col min="2571" max="2571" width="4.6640625" style="83" customWidth="1"/>
    <col min="2572" max="2572" width="4.44140625" style="83" customWidth="1"/>
    <col min="2573" max="2573" width="31" style="83" customWidth="1"/>
    <col min="2574" max="2577" width="0" style="83" hidden="1" customWidth="1"/>
    <col min="2578" max="2816" width="8.88671875" style="83"/>
    <col min="2817" max="2817" width="5.109375" style="83" customWidth="1"/>
    <col min="2818" max="2818" width="4.6640625" style="83" customWidth="1"/>
    <col min="2819" max="2819" width="9.44140625" style="83" customWidth="1"/>
    <col min="2820" max="2820" width="15.44140625" style="83" customWidth="1"/>
    <col min="2821" max="2821" width="9.33203125" style="83" customWidth="1"/>
    <col min="2822" max="2822" width="14.88671875" style="83" customWidth="1"/>
    <col min="2823" max="2823" width="7.44140625" style="83" customWidth="1"/>
    <col min="2824" max="2824" width="10.33203125" style="83" customWidth="1"/>
    <col min="2825" max="2825" width="5.44140625" style="83" customWidth="1"/>
    <col min="2826" max="2826" width="9" style="83" customWidth="1"/>
    <col min="2827" max="2827" width="4.6640625" style="83" customWidth="1"/>
    <col min="2828" max="2828" width="4.44140625" style="83" customWidth="1"/>
    <col min="2829" max="2829" width="31" style="83" customWidth="1"/>
    <col min="2830" max="2833" width="0" style="83" hidden="1" customWidth="1"/>
    <col min="2834" max="3072" width="8.88671875" style="83"/>
    <col min="3073" max="3073" width="5.109375" style="83" customWidth="1"/>
    <col min="3074" max="3074" width="4.6640625" style="83" customWidth="1"/>
    <col min="3075" max="3075" width="9.44140625" style="83" customWidth="1"/>
    <col min="3076" max="3076" width="15.44140625" style="83" customWidth="1"/>
    <col min="3077" max="3077" width="9.33203125" style="83" customWidth="1"/>
    <col min="3078" max="3078" width="14.88671875" style="83" customWidth="1"/>
    <col min="3079" max="3079" width="7.44140625" style="83" customWidth="1"/>
    <col min="3080" max="3080" width="10.33203125" style="83" customWidth="1"/>
    <col min="3081" max="3081" width="5.44140625" style="83" customWidth="1"/>
    <col min="3082" max="3082" width="9" style="83" customWidth="1"/>
    <col min="3083" max="3083" width="4.6640625" style="83" customWidth="1"/>
    <col min="3084" max="3084" width="4.44140625" style="83" customWidth="1"/>
    <col min="3085" max="3085" width="31" style="83" customWidth="1"/>
    <col min="3086" max="3089" width="0" style="83" hidden="1" customWidth="1"/>
    <col min="3090" max="3328" width="8.88671875" style="83"/>
    <col min="3329" max="3329" width="5.109375" style="83" customWidth="1"/>
    <col min="3330" max="3330" width="4.6640625" style="83" customWidth="1"/>
    <col min="3331" max="3331" width="9.44140625" style="83" customWidth="1"/>
    <col min="3332" max="3332" width="15.44140625" style="83" customWidth="1"/>
    <col min="3333" max="3333" width="9.33203125" style="83" customWidth="1"/>
    <col min="3334" max="3334" width="14.88671875" style="83" customWidth="1"/>
    <col min="3335" max="3335" width="7.44140625" style="83" customWidth="1"/>
    <col min="3336" max="3336" width="10.33203125" style="83" customWidth="1"/>
    <col min="3337" max="3337" width="5.44140625" style="83" customWidth="1"/>
    <col min="3338" max="3338" width="9" style="83" customWidth="1"/>
    <col min="3339" max="3339" width="4.6640625" style="83" customWidth="1"/>
    <col min="3340" max="3340" width="4.44140625" style="83" customWidth="1"/>
    <col min="3341" max="3341" width="31" style="83" customWidth="1"/>
    <col min="3342" max="3345" width="0" style="83" hidden="1" customWidth="1"/>
    <col min="3346" max="3584" width="8.88671875" style="83"/>
    <col min="3585" max="3585" width="5.109375" style="83" customWidth="1"/>
    <col min="3586" max="3586" width="4.6640625" style="83" customWidth="1"/>
    <col min="3587" max="3587" width="9.44140625" style="83" customWidth="1"/>
    <col min="3588" max="3588" width="15.44140625" style="83" customWidth="1"/>
    <col min="3589" max="3589" width="9.33203125" style="83" customWidth="1"/>
    <col min="3590" max="3590" width="14.88671875" style="83" customWidth="1"/>
    <col min="3591" max="3591" width="7.44140625" style="83" customWidth="1"/>
    <col min="3592" max="3592" width="10.33203125" style="83" customWidth="1"/>
    <col min="3593" max="3593" width="5.44140625" style="83" customWidth="1"/>
    <col min="3594" max="3594" width="9" style="83" customWidth="1"/>
    <col min="3595" max="3595" width="4.6640625" style="83" customWidth="1"/>
    <col min="3596" max="3596" width="4.44140625" style="83" customWidth="1"/>
    <col min="3597" max="3597" width="31" style="83" customWidth="1"/>
    <col min="3598" max="3601" width="0" style="83" hidden="1" customWidth="1"/>
    <col min="3602" max="3840" width="8.88671875" style="83"/>
    <col min="3841" max="3841" width="5.109375" style="83" customWidth="1"/>
    <col min="3842" max="3842" width="4.6640625" style="83" customWidth="1"/>
    <col min="3843" max="3843" width="9.44140625" style="83" customWidth="1"/>
    <col min="3844" max="3844" width="15.44140625" style="83" customWidth="1"/>
    <col min="3845" max="3845" width="9.33203125" style="83" customWidth="1"/>
    <col min="3846" max="3846" width="14.88671875" style="83" customWidth="1"/>
    <col min="3847" max="3847" width="7.44140625" style="83" customWidth="1"/>
    <col min="3848" max="3848" width="10.33203125" style="83" customWidth="1"/>
    <col min="3849" max="3849" width="5.44140625" style="83" customWidth="1"/>
    <col min="3850" max="3850" width="9" style="83" customWidth="1"/>
    <col min="3851" max="3851" width="4.6640625" style="83" customWidth="1"/>
    <col min="3852" max="3852" width="4.44140625" style="83" customWidth="1"/>
    <col min="3853" max="3853" width="31" style="83" customWidth="1"/>
    <col min="3854" max="3857" width="0" style="83" hidden="1" customWidth="1"/>
    <col min="3858" max="4096" width="8.88671875" style="83"/>
    <col min="4097" max="4097" width="5.109375" style="83" customWidth="1"/>
    <col min="4098" max="4098" width="4.6640625" style="83" customWidth="1"/>
    <col min="4099" max="4099" width="9.44140625" style="83" customWidth="1"/>
    <col min="4100" max="4100" width="15.44140625" style="83" customWidth="1"/>
    <col min="4101" max="4101" width="9.33203125" style="83" customWidth="1"/>
    <col min="4102" max="4102" width="14.88671875" style="83" customWidth="1"/>
    <col min="4103" max="4103" width="7.44140625" style="83" customWidth="1"/>
    <col min="4104" max="4104" width="10.33203125" style="83" customWidth="1"/>
    <col min="4105" max="4105" width="5.44140625" style="83" customWidth="1"/>
    <col min="4106" max="4106" width="9" style="83" customWidth="1"/>
    <col min="4107" max="4107" width="4.6640625" style="83" customWidth="1"/>
    <col min="4108" max="4108" width="4.44140625" style="83" customWidth="1"/>
    <col min="4109" max="4109" width="31" style="83" customWidth="1"/>
    <col min="4110" max="4113" width="0" style="83" hidden="1" customWidth="1"/>
    <col min="4114" max="4352" width="8.88671875" style="83"/>
    <col min="4353" max="4353" width="5.109375" style="83" customWidth="1"/>
    <col min="4354" max="4354" width="4.6640625" style="83" customWidth="1"/>
    <col min="4355" max="4355" width="9.44140625" style="83" customWidth="1"/>
    <col min="4356" max="4356" width="15.44140625" style="83" customWidth="1"/>
    <col min="4357" max="4357" width="9.33203125" style="83" customWidth="1"/>
    <col min="4358" max="4358" width="14.88671875" style="83" customWidth="1"/>
    <col min="4359" max="4359" width="7.44140625" style="83" customWidth="1"/>
    <col min="4360" max="4360" width="10.33203125" style="83" customWidth="1"/>
    <col min="4361" max="4361" width="5.44140625" style="83" customWidth="1"/>
    <col min="4362" max="4362" width="9" style="83" customWidth="1"/>
    <col min="4363" max="4363" width="4.6640625" style="83" customWidth="1"/>
    <col min="4364" max="4364" width="4.44140625" style="83" customWidth="1"/>
    <col min="4365" max="4365" width="31" style="83" customWidth="1"/>
    <col min="4366" max="4369" width="0" style="83" hidden="1" customWidth="1"/>
    <col min="4370" max="4608" width="8.88671875" style="83"/>
    <col min="4609" max="4609" width="5.109375" style="83" customWidth="1"/>
    <col min="4610" max="4610" width="4.6640625" style="83" customWidth="1"/>
    <col min="4611" max="4611" width="9.44140625" style="83" customWidth="1"/>
    <col min="4612" max="4612" width="15.44140625" style="83" customWidth="1"/>
    <col min="4613" max="4613" width="9.33203125" style="83" customWidth="1"/>
    <col min="4614" max="4614" width="14.88671875" style="83" customWidth="1"/>
    <col min="4615" max="4615" width="7.44140625" style="83" customWidth="1"/>
    <col min="4616" max="4616" width="10.33203125" style="83" customWidth="1"/>
    <col min="4617" max="4617" width="5.44140625" style="83" customWidth="1"/>
    <col min="4618" max="4618" width="9" style="83" customWidth="1"/>
    <col min="4619" max="4619" width="4.6640625" style="83" customWidth="1"/>
    <col min="4620" max="4620" width="4.44140625" style="83" customWidth="1"/>
    <col min="4621" max="4621" width="31" style="83" customWidth="1"/>
    <col min="4622" max="4625" width="0" style="83" hidden="1" customWidth="1"/>
    <col min="4626" max="4864" width="8.88671875" style="83"/>
    <col min="4865" max="4865" width="5.109375" style="83" customWidth="1"/>
    <col min="4866" max="4866" width="4.6640625" style="83" customWidth="1"/>
    <col min="4867" max="4867" width="9.44140625" style="83" customWidth="1"/>
    <col min="4868" max="4868" width="15.44140625" style="83" customWidth="1"/>
    <col min="4869" max="4869" width="9.33203125" style="83" customWidth="1"/>
    <col min="4870" max="4870" width="14.88671875" style="83" customWidth="1"/>
    <col min="4871" max="4871" width="7.44140625" style="83" customWidth="1"/>
    <col min="4872" max="4872" width="10.33203125" style="83" customWidth="1"/>
    <col min="4873" max="4873" width="5.44140625" style="83" customWidth="1"/>
    <col min="4874" max="4874" width="9" style="83" customWidth="1"/>
    <col min="4875" max="4875" width="4.6640625" style="83" customWidth="1"/>
    <col min="4876" max="4876" width="4.44140625" style="83" customWidth="1"/>
    <col min="4877" max="4877" width="31" style="83" customWidth="1"/>
    <col min="4878" max="4881" width="0" style="83" hidden="1" customWidth="1"/>
    <col min="4882" max="5120" width="8.88671875" style="83"/>
    <col min="5121" max="5121" width="5.109375" style="83" customWidth="1"/>
    <col min="5122" max="5122" width="4.6640625" style="83" customWidth="1"/>
    <col min="5123" max="5123" width="9.44140625" style="83" customWidth="1"/>
    <col min="5124" max="5124" width="15.44140625" style="83" customWidth="1"/>
    <col min="5125" max="5125" width="9.33203125" style="83" customWidth="1"/>
    <col min="5126" max="5126" width="14.88671875" style="83" customWidth="1"/>
    <col min="5127" max="5127" width="7.44140625" style="83" customWidth="1"/>
    <col min="5128" max="5128" width="10.33203125" style="83" customWidth="1"/>
    <col min="5129" max="5129" width="5.44140625" style="83" customWidth="1"/>
    <col min="5130" max="5130" width="9" style="83" customWidth="1"/>
    <col min="5131" max="5131" width="4.6640625" style="83" customWidth="1"/>
    <col min="5132" max="5132" width="4.44140625" style="83" customWidth="1"/>
    <col min="5133" max="5133" width="31" style="83" customWidth="1"/>
    <col min="5134" max="5137" width="0" style="83" hidden="1" customWidth="1"/>
    <col min="5138" max="5376" width="8.88671875" style="83"/>
    <col min="5377" max="5377" width="5.109375" style="83" customWidth="1"/>
    <col min="5378" max="5378" width="4.6640625" style="83" customWidth="1"/>
    <col min="5379" max="5379" width="9.44140625" style="83" customWidth="1"/>
    <col min="5380" max="5380" width="15.44140625" style="83" customWidth="1"/>
    <col min="5381" max="5381" width="9.33203125" style="83" customWidth="1"/>
    <col min="5382" max="5382" width="14.88671875" style="83" customWidth="1"/>
    <col min="5383" max="5383" width="7.44140625" style="83" customWidth="1"/>
    <col min="5384" max="5384" width="10.33203125" style="83" customWidth="1"/>
    <col min="5385" max="5385" width="5.44140625" style="83" customWidth="1"/>
    <col min="5386" max="5386" width="9" style="83" customWidth="1"/>
    <col min="5387" max="5387" width="4.6640625" style="83" customWidth="1"/>
    <col min="5388" max="5388" width="4.44140625" style="83" customWidth="1"/>
    <col min="5389" max="5389" width="31" style="83" customWidth="1"/>
    <col min="5390" max="5393" width="0" style="83" hidden="1" customWidth="1"/>
    <col min="5394" max="5632" width="8.88671875" style="83"/>
    <col min="5633" max="5633" width="5.109375" style="83" customWidth="1"/>
    <col min="5634" max="5634" width="4.6640625" style="83" customWidth="1"/>
    <col min="5635" max="5635" width="9.44140625" style="83" customWidth="1"/>
    <col min="5636" max="5636" width="15.44140625" style="83" customWidth="1"/>
    <col min="5637" max="5637" width="9.33203125" style="83" customWidth="1"/>
    <col min="5638" max="5638" width="14.88671875" style="83" customWidth="1"/>
    <col min="5639" max="5639" width="7.44140625" style="83" customWidth="1"/>
    <col min="5640" max="5640" width="10.33203125" style="83" customWidth="1"/>
    <col min="5641" max="5641" width="5.44140625" style="83" customWidth="1"/>
    <col min="5642" max="5642" width="9" style="83" customWidth="1"/>
    <col min="5643" max="5643" width="4.6640625" style="83" customWidth="1"/>
    <col min="5644" max="5644" width="4.44140625" style="83" customWidth="1"/>
    <col min="5645" max="5645" width="31" style="83" customWidth="1"/>
    <col min="5646" max="5649" width="0" style="83" hidden="1" customWidth="1"/>
    <col min="5650" max="5888" width="8.88671875" style="83"/>
    <col min="5889" max="5889" width="5.109375" style="83" customWidth="1"/>
    <col min="5890" max="5890" width="4.6640625" style="83" customWidth="1"/>
    <col min="5891" max="5891" width="9.44140625" style="83" customWidth="1"/>
    <col min="5892" max="5892" width="15.44140625" style="83" customWidth="1"/>
    <col min="5893" max="5893" width="9.33203125" style="83" customWidth="1"/>
    <col min="5894" max="5894" width="14.88671875" style="83" customWidth="1"/>
    <col min="5895" max="5895" width="7.44140625" style="83" customWidth="1"/>
    <col min="5896" max="5896" width="10.33203125" style="83" customWidth="1"/>
    <col min="5897" max="5897" width="5.44140625" style="83" customWidth="1"/>
    <col min="5898" max="5898" width="9" style="83" customWidth="1"/>
    <col min="5899" max="5899" width="4.6640625" style="83" customWidth="1"/>
    <col min="5900" max="5900" width="4.44140625" style="83" customWidth="1"/>
    <col min="5901" max="5901" width="31" style="83" customWidth="1"/>
    <col min="5902" max="5905" width="0" style="83" hidden="1" customWidth="1"/>
    <col min="5906" max="6144" width="8.88671875" style="83"/>
    <col min="6145" max="6145" width="5.109375" style="83" customWidth="1"/>
    <col min="6146" max="6146" width="4.6640625" style="83" customWidth="1"/>
    <col min="6147" max="6147" width="9.44140625" style="83" customWidth="1"/>
    <col min="6148" max="6148" width="15.44140625" style="83" customWidth="1"/>
    <col min="6149" max="6149" width="9.33203125" style="83" customWidth="1"/>
    <col min="6150" max="6150" width="14.88671875" style="83" customWidth="1"/>
    <col min="6151" max="6151" width="7.44140625" style="83" customWidth="1"/>
    <col min="6152" max="6152" width="10.33203125" style="83" customWidth="1"/>
    <col min="6153" max="6153" width="5.44140625" style="83" customWidth="1"/>
    <col min="6154" max="6154" width="9" style="83" customWidth="1"/>
    <col min="6155" max="6155" width="4.6640625" style="83" customWidth="1"/>
    <col min="6156" max="6156" width="4.44140625" style="83" customWidth="1"/>
    <col min="6157" max="6157" width="31" style="83" customWidth="1"/>
    <col min="6158" max="6161" width="0" style="83" hidden="1" customWidth="1"/>
    <col min="6162" max="6400" width="8.88671875" style="83"/>
    <col min="6401" max="6401" width="5.109375" style="83" customWidth="1"/>
    <col min="6402" max="6402" width="4.6640625" style="83" customWidth="1"/>
    <col min="6403" max="6403" width="9.44140625" style="83" customWidth="1"/>
    <col min="6404" max="6404" width="15.44140625" style="83" customWidth="1"/>
    <col min="6405" max="6405" width="9.33203125" style="83" customWidth="1"/>
    <col min="6406" max="6406" width="14.88671875" style="83" customWidth="1"/>
    <col min="6407" max="6407" width="7.44140625" style="83" customWidth="1"/>
    <col min="6408" max="6408" width="10.33203125" style="83" customWidth="1"/>
    <col min="6409" max="6409" width="5.44140625" style="83" customWidth="1"/>
    <col min="6410" max="6410" width="9" style="83" customWidth="1"/>
    <col min="6411" max="6411" width="4.6640625" style="83" customWidth="1"/>
    <col min="6412" max="6412" width="4.44140625" style="83" customWidth="1"/>
    <col min="6413" max="6413" width="31" style="83" customWidth="1"/>
    <col min="6414" max="6417" width="0" style="83" hidden="1" customWidth="1"/>
    <col min="6418" max="6656" width="8.88671875" style="83"/>
    <col min="6657" max="6657" width="5.109375" style="83" customWidth="1"/>
    <col min="6658" max="6658" width="4.6640625" style="83" customWidth="1"/>
    <col min="6659" max="6659" width="9.44140625" style="83" customWidth="1"/>
    <col min="6660" max="6660" width="15.44140625" style="83" customWidth="1"/>
    <col min="6661" max="6661" width="9.33203125" style="83" customWidth="1"/>
    <col min="6662" max="6662" width="14.88671875" style="83" customWidth="1"/>
    <col min="6663" max="6663" width="7.44140625" style="83" customWidth="1"/>
    <col min="6664" max="6664" width="10.33203125" style="83" customWidth="1"/>
    <col min="6665" max="6665" width="5.44140625" style="83" customWidth="1"/>
    <col min="6666" max="6666" width="9" style="83" customWidth="1"/>
    <col min="6667" max="6667" width="4.6640625" style="83" customWidth="1"/>
    <col min="6668" max="6668" width="4.44140625" style="83" customWidth="1"/>
    <col min="6669" max="6669" width="31" style="83" customWidth="1"/>
    <col min="6670" max="6673" width="0" style="83" hidden="1" customWidth="1"/>
    <col min="6674" max="6912" width="8.88671875" style="83"/>
    <col min="6913" max="6913" width="5.109375" style="83" customWidth="1"/>
    <col min="6914" max="6914" width="4.6640625" style="83" customWidth="1"/>
    <col min="6915" max="6915" width="9.44140625" style="83" customWidth="1"/>
    <col min="6916" max="6916" width="15.44140625" style="83" customWidth="1"/>
    <col min="6917" max="6917" width="9.33203125" style="83" customWidth="1"/>
    <col min="6918" max="6918" width="14.88671875" style="83" customWidth="1"/>
    <col min="6919" max="6919" width="7.44140625" style="83" customWidth="1"/>
    <col min="6920" max="6920" width="10.33203125" style="83" customWidth="1"/>
    <col min="6921" max="6921" width="5.44140625" style="83" customWidth="1"/>
    <col min="6922" max="6922" width="9" style="83" customWidth="1"/>
    <col min="6923" max="6923" width="4.6640625" style="83" customWidth="1"/>
    <col min="6924" max="6924" width="4.44140625" style="83" customWidth="1"/>
    <col min="6925" max="6925" width="31" style="83" customWidth="1"/>
    <col min="6926" max="6929" width="0" style="83" hidden="1" customWidth="1"/>
    <col min="6930" max="7168" width="8.88671875" style="83"/>
    <col min="7169" max="7169" width="5.109375" style="83" customWidth="1"/>
    <col min="7170" max="7170" width="4.6640625" style="83" customWidth="1"/>
    <col min="7171" max="7171" width="9.44140625" style="83" customWidth="1"/>
    <col min="7172" max="7172" width="15.44140625" style="83" customWidth="1"/>
    <col min="7173" max="7173" width="9.33203125" style="83" customWidth="1"/>
    <col min="7174" max="7174" width="14.88671875" style="83" customWidth="1"/>
    <col min="7175" max="7175" width="7.44140625" style="83" customWidth="1"/>
    <col min="7176" max="7176" width="10.33203125" style="83" customWidth="1"/>
    <col min="7177" max="7177" width="5.44140625" style="83" customWidth="1"/>
    <col min="7178" max="7178" width="9" style="83" customWidth="1"/>
    <col min="7179" max="7179" width="4.6640625" style="83" customWidth="1"/>
    <col min="7180" max="7180" width="4.44140625" style="83" customWidth="1"/>
    <col min="7181" max="7181" width="31" style="83" customWidth="1"/>
    <col min="7182" max="7185" width="0" style="83" hidden="1" customWidth="1"/>
    <col min="7186" max="7424" width="8.88671875" style="83"/>
    <col min="7425" max="7425" width="5.109375" style="83" customWidth="1"/>
    <col min="7426" max="7426" width="4.6640625" style="83" customWidth="1"/>
    <col min="7427" max="7427" width="9.44140625" style="83" customWidth="1"/>
    <col min="7428" max="7428" width="15.44140625" style="83" customWidth="1"/>
    <col min="7429" max="7429" width="9.33203125" style="83" customWidth="1"/>
    <col min="7430" max="7430" width="14.88671875" style="83" customWidth="1"/>
    <col min="7431" max="7431" width="7.44140625" style="83" customWidth="1"/>
    <col min="7432" max="7432" width="10.33203125" style="83" customWidth="1"/>
    <col min="7433" max="7433" width="5.44140625" style="83" customWidth="1"/>
    <col min="7434" max="7434" width="9" style="83" customWidth="1"/>
    <col min="7435" max="7435" width="4.6640625" style="83" customWidth="1"/>
    <col min="7436" max="7436" width="4.44140625" style="83" customWidth="1"/>
    <col min="7437" max="7437" width="31" style="83" customWidth="1"/>
    <col min="7438" max="7441" width="0" style="83" hidden="1" customWidth="1"/>
    <col min="7442" max="7680" width="8.88671875" style="83"/>
    <col min="7681" max="7681" width="5.109375" style="83" customWidth="1"/>
    <col min="7682" max="7682" width="4.6640625" style="83" customWidth="1"/>
    <col min="7683" max="7683" width="9.44140625" style="83" customWidth="1"/>
    <col min="7684" max="7684" width="15.44140625" style="83" customWidth="1"/>
    <col min="7685" max="7685" width="9.33203125" style="83" customWidth="1"/>
    <col min="7686" max="7686" width="14.88671875" style="83" customWidth="1"/>
    <col min="7687" max="7687" width="7.44140625" style="83" customWidth="1"/>
    <col min="7688" max="7688" width="10.33203125" style="83" customWidth="1"/>
    <col min="7689" max="7689" width="5.44140625" style="83" customWidth="1"/>
    <col min="7690" max="7690" width="9" style="83" customWidth="1"/>
    <col min="7691" max="7691" width="4.6640625" style="83" customWidth="1"/>
    <col min="7692" max="7692" width="4.44140625" style="83" customWidth="1"/>
    <col min="7693" max="7693" width="31" style="83" customWidth="1"/>
    <col min="7694" max="7697" width="0" style="83" hidden="1" customWidth="1"/>
    <col min="7698" max="7936" width="8.88671875" style="83"/>
    <col min="7937" max="7937" width="5.109375" style="83" customWidth="1"/>
    <col min="7938" max="7938" width="4.6640625" style="83" customWidth="1"/>
    <col min="7939" max="7939" width="9.44140625" style="83" customWidth="1"/>
    <col min="7940" max="7940" width="15.44140625" style="83" customWidth="1"/>
    <col min="7941" max="7941" width="9.33203125" style="83" customWidth="1"/>
    <col min="7942" max="7942" width="14.88671875" style="83" customWidth="1"/>
    <col min="7943" max="7943" width="7.44140625" style="83" customWidth="1"/>
    <col min="7944" max="7944" width="10.33203125" style="83" customWidth="1"/>
    <col min="7945" max="7945" width="5.44140625" style="83" customWidth="1"/>
    <col min="7946" max="7946" width="9" style="83" customWidth="1"/>
    <col min="7947" max="7947" width="4.6640625" style="83" customWidth="1"/>
    <col min="7948" max="7948" width="4.44140625" style="83" customWidth="1"/>
    <col min="7949" max="7949" width="31" style="83" customWidth="1"/>
    <col min="7950" max="7953" width="0" style="83" hidden="1" customWidth="1"/>
    <col min="7954" max="8192" width="8.88671875" style="83"/>
    <col min="8193" max="8193" width="5.109375" style="83" customWidth="1"/>
    <col min="8194" max="8194" width="4.6640625" style="83" customWidth="1"/>
    <col min="8195" max="8195" width="9.44140625" style="83" customWidth="1"/>
    <col min="8196" max="8196" width="15.44140625" style="83" customWidth="1"/>
    <col min="8197" max="8197" width="9.33203125" style="83" customWidth="1"/>
    <col min="8198" max="8198" width="14.88671875" style="83" customWidth="1"/>
    <col min="8199" max="8199" width="7.44140625" style="83" customWidth="1"/>
    <col min="8200" max="8200" width="10.33203125" style="83" customWidth="1"/>
    <col min="8201" max="8201" width="5.44140625" style="83" customWidth="1"/>
    <col min="8202" max="8202" width="9" style="83" customWidth="1"/>
    <col min="8203" max="8203" width="4.6640625" style="83" customWidth="1"/>
    <col min="8204" max="8204" width="4.44140625" style="83" customWidth="1"/>
    <col min="8205" max="8205" width="31" style="83" customWidth="1"/>
    <col min="8206" max="8209" width="0" style="83" hidden="1" customWidth="1"/>
    <col min="8210" max="8448" width="8.88671875" style="83"/>
    <col min="8449" max="8449" width="5.109375" style="83" customWidth="1"/>
    <col min="8450" max="8450" width="4.6640625" style="83" customWidth="1"/>
    <col min="8451" max="8451" width="9.44140625" style="83" customWidth="1"/>
    <col min="8452" max="8452" width="15.44140625" style="83" customWidth="1"/>
    <col min="8453" max="8453" width="9.33203125" style="83" customWidth="1"/>
    <col min="8454" max="8454" width="14.88671875" style="83" customWidth="1"/>
    <col min="8455" max="8455" width="7.44140625" style="83" customWidth="1"/>
    <col min="8456" max="8456" width="10.33203125" style="83" customWidth="1"/>
    <col min="8457" max="8457" width="5.44140625" style="83" customWidth="1"/>
    <col min="8458" max="8458" width="9" style="83" customWidth="1"/>
    <col min="8459" max="8459" width="4.6640625" style="83" customWidth="1"/>
    <col min="8460" max="8460" width="4.44140625" style="83" customWidth="1"/>
    <col min="8461" max="8461" width="31" style="83" customWidth="1"/>
    <col min="8462" max="8465" width="0" style="83" hidden="1" customWidth="1"/>
    <col min="8466" max="8704" width="8.88671875" style="83"/>
    <col min="8705" max="8705" width="5.109375" style="83" customWidth="1"/>
    <col min="8706" max="8706" width="4.6640625" style="83" customWidth="1"/>
    <col min="8707" max="8707" width="9.44140625" style="83" customWidth="1"/>
    <col min="8708" max="8708" width="15.44140625" style="83" customWidth="1"/>
    <col min="8709" max="8709" width="9.33203125" style="83" customWidth="1"/>
    <col min="8710" max="8710" width="14.88671875" style="83" customWidth="1"/>
    <col min="8711" max="8711" width="7.44140625" style="83" customWidth="1"/>
    <col min="8712" max="8712" width="10.33203125" style="83" customWidth="1"/>
    <col min="8713" max="8713" width="5.44140625" style="83" customWidth="1"/>
    <col min="8714" max="8714" width="9" style="83" customWidth="1"/>
    <col min="8715" max="8715" width="4.6640625" style="83" customWidth="1"/>
    <col min="8716" max="8716" width="4.44140625" style="83" customWidth="1"/>
    <col min="8717" max="8717" width="31" style="83" customWidth="1"/>
    <col min="8718" max="8721" width="0" style="83" hidden="1" customWidth="1"/>
    <col min="8722" max="8960" width="8.88671875" style="83"/>
    <col min="8961" max="8961" width="5.109375" style="83" customWidth="1"/>
    <col min="8962" max="8962" width="4.6640625" style="83" customWidth="1"/>
    <col min="8963" max="8963" width="9.44140625" style="83" customWidth="1"/>
    <col min="8964" max="8964" width="15.44140625" style="83" customWidth="1"/>
    <col min="8965" max="8965" width="9.33203125" style="83" customWidth="1"/>
    <col min="8966" max="8966" width="14.88671875" style="83" customWidth="1"/>
    <col min="8967" max="8967" width="7.44140625" style="83" customWidth="1"/>
    <col min="8968" max="8968" width="10.33203125" style="83" customWidth="1"/>
    <col min="8969" max="8969" width="5.44140625" style="83" customWidth="1"/>
    <col min="8970" max="8970" width="9" style="83" customWidth="1"/>
    <col min="8971" max="8971" width="4.6640625" style="83" customWidth="1"/>
    <col min="8972" max="8972" width="4.44140625" style="83" customWidth="1"/>
    <col min="8973" max="8973" width="31" style="83" customWidth="1"/>
    <col min="8974" max="8977" width="0" style="83" hidden="1" customWidth="1"/>
    <col min="8978" max="9216" width="8.88671875" style="83"/>
    <col min="9217" max="9217" width="5.109375" style="83" customWidth="1"/>
    <col min="9218" max="9218" width="4.6640625" style="83" customWidth="1"/>
    <col min="9219" max="9219" width="9.44140625" style="83" customWidth="1"/>
    <col min="9220" max="9220" width="15.44140625" style="83" customWidth="1"/>
    <col min="9221" max="9221" width="9.33203125" style="83" customWidth="1"/>
    <col min="9222" max="9222" width="14.88671875" style="83" customWidth="1"/>
    <col min="9223" max="9223" width="7.44140625" style="83" customWidth="1"/>
    <col min="9224" max="9224" width="10.33203125" style="83" customWidth="1"/>
    <col min="9225" max="9225" width="5.44140625" style="83" customWidth="1"/>
    <col min="9226" max="9226" width="9" style="83" customWidth="1"/>
    <col min="9227" max="9227" width="4.6640625" style="83" customWidth="1"/>
    <col min="9228" max="9228" width="4.44140625" style="83" customWidth="1"/>
    <col min="9229" max="9229" width="31" style="83" customWidth="1"/>
    <col min="9230" max="9233" width="0" style="83" hidden="1" customWidth="1"/>
    <col min="9234" max="9472" width="8.88671875" style="83"/>
    <col min="9473" max="9473" width="5.109375" style="83" customWidth="1"/>
    <col min="9474" max="9474" width="4.6640625" style="83" customWidth="1"/>
    <col min="9475" max="9475" width="9.44140625" style="83" customWidth="1"/>
    <col min="9476" max="9476" width="15.44140625" style="83" customWidth="1"/>
    <col min="9477" max="9477" width="9.33203125" style="83" customWidth="1"/>
    <col min="9478" max="9478" width="14.88671875" style="83" customWidth="1"/>
    <col min="9479" max="9479" width="7.44140625" style="83" customWidth="1"/>
    <col min="9480" max="9480" width="10.33203125" style="83" customWidth="1"/>
    <col min="9481" max="9481" width="5.44140625" style="83" customWidth="1"/>
    <col min="9482" max="9482" width="9" style="83" customWidth="1"/>
    <col min="9483" max="9483" width="4.6640625" style="83" customWidth="1"/>
    <col min="9484" max="9484" width="4.44140625" style="83" customWidth="1"/>
    <col min="9485" max="9485" width="31" style="83" customWidth="1"/>
    <col min="9486" max="9489" width="0" style="83" hidden="1" customWidth="1"/>
    <col min="9490" max="9728" width="8.88671875" style="83"/>
    <col min="9729" max="9729" width="5.109375" style="83" customWidth="1"/>
    <col min="9730" max="9730" width="4.6640625" style="83" customWidth="1"/>
    <col min="9731" max="9731" width="9.44140625" style="83" customWidth="1"/>
    <col min="9732" max="9732" width="15.44140625" style="83" customWidth="1"/>
    <col min="9733" max="9733" width="9.33203125" style="83" customWidth="1"/>
    <col min="9734" max="9734" width="14.88671875" style="83" customWidth="1"/>
    <col min="9735" max="9735" width="7.44140625" style="83" customWidth="1"/>
    <col min="9736" max="9736" width="10.33203125" style="83" customWidth="1"/>
    <col min="9737" max="9737" width="5.44140625" style="83" customWidth="1"/>
    <col min="9738" max="9738" width="9" style="83" customWidth="1"/>
    <col min="9739" max="9739" width="4.6640625" style="83" customWidth="1"/>
    <col min="9740" max="9740" width="4.44140625" style="83" customWidth="1"/>
    <col min="9741" max="9741" width="31" style="83" customWidth="1"/>
    <col min="9742" max="9745" width="0" style="83" hidden="1" customWidth="1"/>
    <col min="9746" max="9984" width="8.88671875" style="83"/>
    <col min="9985" max="9985" width="5.109375" style="83" customWidth="1"/>
    <col min="9986" max="9986" width="4.6640625" style="83" customWidth="1"/>
    <col min="9987" max="9987" width="9.44140625" style="83" customWidth="1"/>
    <col min="9988" max="9988" width="15.44140625" style="83" customWidth="1"/>
    <col min="9989" max="9989" width="9.33203125" style="83" customWidth="1"/>
    <col min="9990" max="9990" width="14.88671875" style="83" customWidth="1"/>
    <col min="9991" max="9991" width="7.44140625" style="83" customWidth="1"/>
    <col min="9992" max="9992" width="10.33203125" style="83" customWidth="1"/>
    <col min="9993" max="9993" width="5.44140625" style="83" customWidth="1"/>
    <col min="9994" max="9994" width="9" style="83" customWidth="1"/>
    <col min="9995" max="9995" width="4.6640625" style="83" customWidth="1"/>
    <col min="9996" max="9996" width="4.44140625" style="83" customWidth="1"/>
    <col min="9997" max="9997" width="31" style="83" customWidth="1"/>
    <col min="9998" max="10001" width="0" style="83" hidden="1" customWidth="1"/>
    <col min="10002" max="10240" width="8.88671875" style="83"/>
    <col min="10241" max="10241" width="5.109375" style="83" customWidth="1"/>
    <col min="10242" max="10242" width="4.6640625" style="83" customWidth="1"/>
    <col min="10243" max="10243" width="9.44140625" style="83" customWidth="1"/>
    <col min="10244" max="10244" width="15.44140625" style="83" customWidth="1"/>
    <col min="10245" max="10245" width="9.33203125" style="83" customWidth="1"/>
    <col min="10246" max="10246" width="14.88671875" style="83" customWidth="1"/>
    <col min="10247" max="10247" width="7.44140625" style="83" customWidth="1"/>
    <col min="10248" max="10248" width="10.33203125" style="83" customWidth="1"/>
    <col min="10249" max="10249" width="5.44140625" style="83" customWidth="1"/>
    <col min="10250" max="10250" width="9" style="83" customWidth="1"/>
    <col min="10251" max="10251" width="4.6640625" style="83" customWidth="1"/>
    <col min="10252" max="10252" width="4.44140625" style="83" customWidth="1"/>
    <col min="10253" max="10253" width="31" style="83" customWidth="1"/>
    <col min="10254" max="10257" width="0" style="83" hidden="1" customWidth="1"/>
    <col min="10258" max="10496" width="8.88671875" style="83"/>
    <col min="10497" max="10497" width="5.109375" style="83" customWidth="1"/>
    <col min="10498" max="10498" width="4.6640625" style="83" customWidth="1"/>
    <col min="10499" max="10499" width="9.44140625" style="83" customWidth="1"/>
    <col min="10500" max="10500" width="15.44140625" style="83" customWidth="1"/>
    <col min="10501" max="10501" width="9.33203125" style="83" customWidth="1"/>
    <col min="10502" max="10502" width="14.88671875" style="83" customWidth="1"/>
    <col min="10503" max="10503" width="7.44140625" style="83" customWidth="1"/>
    <col min="10504" max="10504" width="10.33203125" style="83" customWidth="1"/>
    <col min="10505" max="10505" width="5.44140625" style="83" customWidth="1"/>
    <col min="10506" max="10506" width="9" style="83" customWidth="1"/>
    <col min="10507" max="10507" width="4.6640625" style="83" customWidth="1"/>
    <col min="10508" max="10508" width="4.44140625" style="83" customWidth="1"/>
    <col min="10509" max="10509" width="31" style="83" customWidth="1"/>
    <col min="10510" max="10513" width="0" style="83" hidden="1" customWidth="1"/>
    <col min="10514" max="10752" width="8.88671875" style="83"/>
    <col min="10753" max="10753" width="5.109375" style="83" customWidth="1"/>
    <col min="10754" max="10754" width="4.6640625" style="83" customWidth="1"/>
    <col min="10755" max="10755" width="9.44140625" style="83" customWidth="1"/>
    <col min="10756" max="10756" width="15.44140625" style="83" customWidth="1"/>
    <col min="10757" max="10757" width="9.33203125" style="83" customWidth="1"/>
    <col min="10758" max="10758" width="14.88671875" style="83" customWidth="1"/>
    <col min="10759" max="10759" width="7.44140625" style="83" customWidth="1"/>
    <col min="10760" max="10760" width="10.33203125" style="83" customWidth="1"/>
    <col min="10761" max="10761" width="5.44140625" style="83" customWidth="1"/>
    <col min="10762" max="10762" width="9" style="83" customWidth="1"/>
    <col min="10763" max="10763" width="4.6640625" style="83" customWidth="1"/>
    <col min="10764" max="10764" width="4.44140625" style="83" customWidth="1"/>
    <col min="10765" max="10765" width="31" style="83" customWidth="1"/>
    <col min="10766" max="10769" width="0" style="83" hidden="1" customWidth="1"/>
    <col min="10770" max="11008" width="8.88671875" style="83"/>
    <col min="11009" max="11009" width="5.109375" style="83" customWidth="1"/>
    <col min="11010" max="11010" width="4.6640625" style="83" customWidth="1"/>
    <col min="11011" max="11011" width="9.44140625" style="83" customWidth="1"/>
    <col min="11012" max="11012" width="15.44140625" style="83" customWidth="1"/>
    <col min="11013" max="11013" width="9.33203125" style="83" customWidth="1"/>
    <col min="11014" max="11014" width="14.88671875" style="83" customWidth="1"/>
    <col min="11015" max="11015" width="7.44140625" style="83" customWidth="1"/>
    <col min="11016" max="11016" width="10.33203125" style="83" customWidth="1"/>
    <col min="11017" max="11017" width="5.44140625" style="83" customWidth="1"/>
    <col min="11018" max="11018" width="9" style="83" customWidth="1"/>
    <col min="11019" max="11019" width="4.6640625" style="83" customWidth="1"/>
    <col min="11020" max="11020" width="4.44140625" style="83" customWidth="1"/>
    <col min="11021" max="11021" width="31" style="83" customWidth="1"/>
    <col min="11022" max="11025" width="0" style="83" hidden="1" customWidth="1"/>
    <col min="11026" max="11264" width="8.88671875" style="83"/>
    <col min="11265" max="11265" width="5.109375" style="83" customWidth="1"/>
    <col min="11266" max="11266" width="4.6640625" style="83" customWidth="1"/>
    <col min="11267" max="11267" width="9.44140625" style="83" customWidth="1"/>
    <col min="11268" max="11268" width="15.44140625" style="83" customWidth="1"/>
    <col min="11269" max="11269" width="9.33203125" style="83" customWidth="1"/>
    <col min="11270" max="11270" width="14.88671875" style="83" customWidth="1"/>
    <col min="11271" max="11271" width="7.44140625" style="83" customWidth="1"/>
    <col min="11272" max="11272" width="10.33203125" style="83" customWidth="1"/>
    <col min="11273" max="11273" width="5.44140625" style="83" customWidth="1"/>
    <col min="11274" max="11274" width="9" style="83" customWidth="1"/>
    <col min="11275" max="11275" width="4.6640625" style="83" customWidth="1"/>
    <col min="11276" max="11276" width="4.44140625" style="83" customWidth="1"/>
    <col min="11277" max="11277" width="31" style="83" customWidth="1"/>
    <col min="11278" max="11281" width="0" style="83" hidden="1" customWidth="1"/>
    <col min="11282" max="11520" width="8.88671875" style="83"/>
    <col min="11521" max="11521" width="5.109375" style="83" customWidth="1"/>
    <col min="11522" max="11522" width="4.6640625" style="83" customWidth="1"/>
    <col min="11523" max="11523" width="9.44140625" style="83" customWidth="1"/>
    <col min="11524" max="11524" width="15.44140625" style="83" customWidth="1"/>
    <col min="11525" max="11525" width="9.33203125" style="83" customWidth="1"/>
    <col min="11526" max="11526" width="14.88671875" style="83" customWidth="1"/>
    <col min="11527" max="11527" width="7.44140625" style="83" customWidth="1"/>
    <col min="11528" max="11528" width="10.33203125" style="83" customWidth="1"/>
    <col min="11529" max="11529" width="5.44140625" style="83" customWidth="1"/>
    <col min="11530" max="11530" width="9" style="83" customWidth="1"/>
    <col min="11531" max="11531" width="4.6640625" style="83" customWidth="1"/>
    <col min="11532" max="11532" width="4.44140625" style="83" customWidth="1"/>
    <col min="11533" max="11533" width="31" style="83" customWidth="1"/>
    <col min="11534" max="11537" width="0" style="83" hidden="1" customWidth="1"/>
    <col min="11538" max="11776" width="8.88671875" style="83"/>
    <col min="11777" max="11777" width="5.109375" style="83" customWidth="1"/>
    <col min="11778" max="11778" width="4.6640625" style="83" customWidth="1"/>
    <col min="11779" max="11779" width="9.44140625" style="83" customWidth="1"/>
    <col min="11780" max="11780" width="15.44140625" style="83" customWidth="1"/>
    <col min="11781" max="11781" width="9.33203125" style="83" customWidth="1"/>
    <col min="11782" max="11782" width="14.88671875" style="83" customWidth="1"/>
    <col min="11783" max="11783" width="7.44140625" style="83" customWidth="1"/>
    <col min="11784" max="11784" width="10.33203125" style="83" customWidth="1"/>
    <col min="11785" max="11785" width="5.44140625" style="83" customWidth="1"/>
    <col min="11786" max="11786" width="9" style="83" customWidth="1"/>
    <col min="11787" max="11787" width="4.6640625" style="83" customWidth="1"/>
    <col min="11788" max="11788" width="4.44140625" style="83" customWidth="1"/>
    <col min="11789" max="11789" width="31" style="83" customWidth="1"/>
    <col min="11790" max="11793" width="0" style="83" hidden="1" customWidth="1"/>
    <col min="11794" max="12032" width="8.88671875" style="83"/>
    <col min="12033" max="12033" width="5.109375" style="83" customWidth="1"/>
    <col min="12034" max="12034" width="4.6640625" style="83" customWidth="1"/>
    <col min="12035" max="12035" width="9.44140625" style="83" customWidth="1"/>
    <col min="12036" max="12036" width="15.44140625" style="83" customWidth="1"/>
    <col min="12037" max="12037" width="9.33203125" style="83" customWidth="1"/>
    <col min="12038" max="12038" width="14.88671875" style="83" customWidth="1"/>
    <col min="12039" max="12039" width="7.44140625" style="83" customWidth="1"/>
    <col min="12040" max="12040" width="10.33203125" style="83" customWidth="1"/>
    <col min="12041" max="12041" width="5.44140625" style="83" customWidth="1"/>
    <col min="12042" max="12042" width="9" style="83" customWidth="1"/>
    <col min="12043" max="12043" width="4.6640625" style="83" customWidth="1"/>
    <col min="12044" max="12044" width="4.44140625" style="83" customWidth="1"/>
    <col min="12045" max="12045" width="31" style="83" customWidth="1"/>
    <col min="12046" max="12049" width="0" style="83" hidden="1" customWidth="1"/>
    <col min="12050" max="12288" width="8.88671875" style="83"/>
    <col min="12289" max="12289" width="5.109375" style="83" customWidth="1"/>
    <col min="12290" max="12290" width="4.6640625" style="83" customWidth="1"/>
    <col min="12291" max="12291" width="9.44140625" style="83" customWidth="1"/>
    <col min="12292" max="12292" width="15.44140625" style="83" customWidth="1"/>
    <col min="12293" max="12293" width="9.33203125" style="83" customWidth="1"/>
    <col min="12294" max="12294" width="14.88671875" style="83" customWidth="1"/>
    <col min="12295" max="12295" width="7.44140625" style="83" customWidth="1"/>
    <col min="12296" max="12296" width="10.33203125" style="83" customWidth="1"/>
    <col min="12297" max="12297" width="5.44140625" style="83" customWidth="1"/>
    <col min="12298" max="12298" width="9" style="83" customWidth="1"/>
    <col min="12299" max="12299" width="4.6640625" style="83" customWidth="1"/>
    <col min="12300" max="12300" width="4.44140625" style="83" customWidth="1"/>
    <col min="12301" max="12301" width="31" style="83" customWidth="1"/>
    <col min="12302" max="12305" width="0" style="83" hidden="1" customWidth="1"/>
    <col min="12306" max="12544" width="8.88671875" style="83"/>
    <col min="12545" max="12545" width="5.109375" style="83" customWidth="1"/>
    <col min="12546" max="12546" width="4.6640625" style="83" customWidth="1"/>
    <col min="12547" max="12547" width="9.44140625" style="83" customWidth="1"/>
    <col min="12548" max="12548" width="15.44140625" style="83" customWidth="1"/>
    <col min="12549" max="12549" width="9.33203125" style="83" customWidth="1"/>
    <col min="12550" max="12550" width="14.88671875" style="83" customWidth="1"/>
    <col min="12551" max="12551" width="7.44140625" style="83" customWidth="1"/>
    <col min="12552" max="12552" width="10.33203125" style="83" customWidth="1"/>
    <col min="12553" max="12553" width="5.44140625" style="83" customWidth="1"/>
    <col min="12554" max="12554" width="9" style="83" customWidth="1"/>
    <col min="12555" max="12555" width="4.6640625" style="83" customWidth="1"/>
    <col min="12556" max="12556" width="4.44140625" style="83" customWidth="1"/>
    <col min="12557" max="12557" width="31" style="83" customWidth="1"/>
    <col min="12558" max="12561" width="0" style="83" hidden="1" customWidth="1"/>
    <col min="12562" max="12800" width="8.88671875" style="83"/>
    <col min="12801" max="12801" width="5.109375" style="83" customWidth="1"/>
    <col min="12802" max="12802" width="4.6640625" style="83" customWidth="1"/>
    <col min="12803" max="12803" width="9.44140625" style="83" customWidth="1"/>
    <col min="12804" max="12804" width="15.44140625" style="83" customWidth="1"/>
    <col min="12805" max="12805" width="9.33203125" style="83" customWidth="1"/>
    <col min="12806" max="12806" width="14.88671875" style="83" customWidth="1"/>
    <col min="12807" max="12807" width="7.44140625" style="83" customWidth="1"/>
    <col min="12808" max="12808" width="10.33203125" style="83" customWidth="1"/>
    <col min="12809" max="12809" width="5.44140625" style="83" customWidth="1"/>
    <col min="12810" max="12810" width="9" style="83" customWidth="1"/>
    <col min="12811" max="12811" width="4.6640625" style="83" customWidth="1"/>
    <col min="12812" max="12812" width="4.44140625" style="83" customWidth="1"/>
    <col min="12813" max="12813" width="31" style="83" customWidth="1"/>
    <col min="12814" max="12817" width="0" style="83" hidden="1" customWidth="1"/>
    <col min="12818" max="13056" width="8.88671875" style="83"/>
    <col min="13057" max="13057" width="5.109375" style="83" customWidth="1"/>
    <col min="13058" max="13058" width="4.6640625" style="83" customWidth="1"/>
    <col min="13059" max="13059" width="9.44140625" style="83" customWidth="1"/>
    <col min="13060" max="13060" width="15.44140625" style="83" customWidth="1"/>
    <col min="13061" max="13061" width="9.33203125" style="83" customWidth="1"/>
    <col min="13062" max="13062" width="14.88671875" style="83" customWidth="1"/>
    <col min="13063" max="13063" width="7.44140625" style="83" customWidth="1"/>
    <col min="13064" max="13064" width="10.33203125" style="83" customWidth="1"/>
    <col min="13065" max="13065" width="5.44140625" style="83" customWidth="1"/>
    <col min="13066" max="13066" width="9" style="83" customWidth="1"/>
    <col min="13067" max="13067" width="4.6640625" style="83" customWidth="1"/>
    <col min="13068" max="13068" width="4.44140625" style="83" customWidth="1"/>
    <col min="13069" max="13069" width="31" style="83" customWidth="1"/>
    <col min="13070" max="13073" width="0" style="83" hidden="1" customWidth="1"/>
    <col min="13074" max="13312" width="8.88671875" style="83"/>
    <col min="13313" max="13313" width="5.109375" style="83" customWidth="1"/>
    <col min="13314" max="13314" width="4.6640625" style="83" customWidth="1"/>
    <col min="13315" max="13315" width="9.44140625" style="83" customWidth="1"/>
    <col min="13316" max="13316" width="15.44140625" style="83" customWidth="1"/>
    <col min="13317" max="13317" width="9.33203125" style="83" customWidth="1"/>
    <col min="13318" max="13318" width="14.88671875" style="83" customWidth="1"/>
    <col min="13319" max="13319" width="7.44140625" style="83" customWidth="1"/>
    <col min="13320" max="13320" width="10.33203125" style="83" customWidth="1"/>
    <col min="13321" max="13321" width="5.44140625" style="83" customWidth="1"/>
    <col min="13322" max="13322" width="9" style="83" customWidth="1"/>
    <col min="13323" max="13323" width="4.6640625" style="83" customWidth="1"/>
    <col min="13324" max="13324" width="4.44140625" style="83" customWidth="1"/>
    <col min="13325" max="13325" width="31" style="83" customWidth="1"/>
    <col min="13326" max="13329" width="0" style="83" hidden="1" customWidth="1"/>
    <col min="13330" max="13568" width="8.88671875" style="83"/>
    <col min="13569" max="13569" width="5.109375" style="83" customWidth="1"/>
    <col min="13570" max="13570" width="4.6640625" style="83" customWidth="1"/>
    <col min="13571" max="13571" width="9.44140625" style="83" customWidth="1"/>
    <col min="13572" max="13572" width="15.44140625" style="83" customWidth="1"/>
    <col min="13573" max="13573" width="9.33203125" style="83" customWidth="1"/>
    <col min="13574" max="13574" width="14.88671875" style="83" customWidth="1"/>
    <col min="13575" max="13575" width="7.44140625" style="83" customWidth="1"/>
    <col min="13576" max="13576" width="10.33203125" style="83" customWidth="1"/>
    <col min="13577" max="13577" width="5.44140625" style="83" customWidth="1"/>
    <col min="13578" max="13578" width="9" style="83" customWidth="1"/>
    <col min="13579" max="13579" width="4.6640625" style="83" customWidth="1"/>
    <col min="13580" max="13580" width="4.44140625" style="83" customWidth="1"/>
    <col min="13581" max="13581" width="31" style="83" customWidth="1"/>
    <col min="13582" max="13585" width="0" style="83" hidden="1" customWidth="1"/>
    <col min="13586" max="13824" width="8.88671875" style="83"/>
    <col min="13825" max="13825" width="5.109375" style="83" customWidth="1"/>
    <col min="13826" max="13826" width="4.6640625" style="83" customWidth="1"/>
    <col min="13827" max="13827" width="9.44140625" style="83" customWidth="1"/>
    <col min="13828" max="13828" width="15.44140625" style="83" customWidth="1"/>
    <col min="13829" max="13829" width="9.33203125" style="83" customWidth="1"/>
    <col min="13830" max="13830" width="14.88671875" style="83" customWidth="1"/>
    <col min="13831" max="13831" width="7.44140625" style="83" customWidth="1"/>
    <col min="13832" max="13832" width="10.33203125" style="83" customWidth="1"/>
    <col min="13833" max="13833" width="5.44140625" style="83" customWidth="1"/>
    <col min="13834" max="13834" width="9" style="83" customWidth="1"/>
    <col min="13835" max="13835" width="4.6640625" style="83" customWidth="1"/>
    <col min="13836" max="13836" width="4.44140625" style="83" customWidth="1"/>
    <col min="13837" max="13837" width="31" style="83" customWidth="1"/>
    <col min="13838" max="13841" width="0" style="83" hidden="1" customWidth="1"/>
    <col min="13842" max="14080" width="8.88671875" style="83"/>
    <col min="14081" max="14081" width="5.109375" style="83" customWidth="1"/>
    <col min="14082" max="14082" width="4.6640625" style="83" customWidth="1"/>
    <col min="14083" max="14083" width="9.44140625" style="83" customWidth="1"/>
    <col min="14084" max="14084" width="15.44140625" style="83" customWidth="1"/>
    <col min="14085" max="14085" width="9.33203125" style="83" customWidth="1"/>
    <col min="14086" max="14086" width="14.88671875" style="83" customWidth="1"/>
    <col min="14087" max="14087" width="7.44140625" style="83" customWidth="1"/>
    <col min="14088" max="14088" width="10.33203125" style="83" customWidth="1"/>
    <col min="14089" max="14089" width="5.44140625" style="83" customWidth="1"/>
    <col min="14090" max="14090" width="9" style="83" customWidth="1"/>
    <col min="14091" max="14091" width="4.6640625" style="83" customWidth="1"/>
    <col min="14092" max="14092" width="4.44140625" style="83" customWidth="1"/>
    <col min="14093" max="14093" width="31" style="83" customWidth="1"/>
    <col min="14094" max="14097" width="0" style="83" hidden="1" customWidth="1"/>
    <col min="14098" max="14336" width="8.88671875" style="83"/>
    <col min="14337" max="14337" width="5.109375" style="83" customWidth="1"/>
    <col min="14338" max="14338" width="4.6640625" style="83" customWidth="1"/>
    <col min="14339" max="14339" width="9.44140625" style="83" customWidth="1"/>
    <col min="14340" max="14340" width="15.44140625" style="83" customWidth="1"/>
    <col min="14341" max="14341" width="9.33203125" style="83" customWidth="1"/>
    <col min="14342" max="14342" width="14.88671875" style="83" customWidth="1"/>
    <col min="14343" max="14343" width="7.44140625" style="83" customWidth="1"/>
    <col min="14344" max="14344" width="10.33203125" style="83" customWidth="1"/>
    <col min="14345" max="14345" width="5.44140625" style="83" customWidth="1"/>
    <col min="14346" max="14346" width="9" style="83" customWidth="1"/>
    <col min="14347" max="14347" width="4.6640625" style="83" customWidth="1"/>
    <col min="14348" max="14348" width="4.44140625" style="83" customWidth="1"/>
    <col min="14349" max="14349" width="31" style="83" customWidth="1"/>
    <col min="14350" max="14353" width="0" style="83" hidden="1" customWidth="1"/>
    <col min="14354" max="14592" width="8.88671875" style="83"/>
    <col min="14593" max="14593" width="5.109375" style="83" customWidth="1"/>
    <col min="14594" max="14594" width="4.6640625" style="83" customWidth="1"/>
    <col min="14595" max="14595" width="9.44140625" style="83" customWidth="1"/>
    <col min="14596" max="14596" width="15.44140625" style="83" customWidth="1"/>
    <col min="14597" max="14597" width="9.33203125" style="83" customWidth="1"/>
    <col min="14598" max="14598" width="14.88671875" style="83" customWidth="1"/>
    <col min="14599" max="14599" width="7.44140625" style="83" customWidth="1"/>
    <col min="14600" max="14600" width="10.33203125" style="83" customWidth="1"/>
    <col min="14601" max="14601" width="5.44140625" style="83" customWidth="1"/>
    <col min="14602" max="14602" width="9" style="83" customWidth="1"/>
    <col min="14603" max="14603" width="4.6640625" style="83" customWidth="1"/>
    <col min="14604" max="14604" width="4.44140625" style="83" customWidth="1"/>
    <col min="14605" max="14605" width="31" style="83" customWidth="1"/>
    <col min="14606" max="14609" width="0" style="83" hidden="1" customWidth="1"/>
    <col min="14610" max="14848" width="8.88671875" style="83"/>
    <col min="14849" max="14849" width="5.109375" style="83" customWidth="1"/>
    <col min="14850" max="14850" width="4.6640625" style="83" customWidth="1"/>
    <col min="14851" max="14851" width="9.44140625" style="83" customWidth="1"/>
    <col min="14852" max="14852" width="15.44140625" style="83" customWidth="1"/>
    <col min="14853" max="14853" width="9.33203125" style="83" customWidth="1"/>
    <col min="14854" max="14854" width="14.88671875" style="83" customWidth="1"/>
    <col min="14855" max="14855" width="7.44140625" style="83" customWidth="1"/>
    <col min="14856" max="14856" width="10.33203125" style="83" customWidth="1"/>
    <col min="14857" max="14857" width="5.44140625" style="83" customWidth="1"/>
    <col min="14858" max="14858" width="9" style="83" customWidth="1"/>
    <col min="14859" max="14859" width="4.6640625" style="83" customWidth="1"/>
    <col min="14860" max="14860" width="4.44140625" style="83" customWidth="1"/>
    <col min="14861" max="14861" width="31" style="83" customWidth="1"/>
    <col min="14862" max="14865" width="0" style="83" hidden="1" customWidth="1"/>
    <col min="14866" max="15104" width="8.88671875" style="83"/>
    <col min="15105" max="15105" width="5.109375" style="83" customWidth="1"/>
    <col min="15106" max="15106" width="4.6640625" style="83" customWidth="1"/>
    <col min="15107" max="15107" width="9.44140625" style="83" customWidth="1"/>
    <col min="15108" max="15108" width="15.44140625" style="83" customWidth="1"/>
    <col min="15109" max="15109" width="9.33203125" style="83" customWidth="1"/>
    <col min="15110" max="15110" width="14.88671875" style="83" customWidth="1"/>
    <col min="15111" max="15111" width="7.44140625" style="83" customWidth="1"/>
    <col min="15112" max="15112" width="10.33203125" style="83" customWidth="1"/>
    <col min="15113" max="15113" width="5.44140625" style="83" customWidth="1"/>
    <col min="15114" max="15114" width="9" style="83" customWidth="1"/>
    <col min="15115" max="15115" width="4.6640625" style="83" customWidth="1"/>
    <col min="15116" max="15116" width="4.44140625" style="83" customWidth="1"/>
    <col min="15117" max="15117" width="31" style="83" customWidth="1"/>
    <col min="15118" max="15121" width="0" style="83" hidden="1" customWidth="1"/>
    <col min="15122" max="15360" width="8.88671875" style="83"/>
    <col min="15361" max="15361" width="5.109375" style="83" customWidth="1"/>
    <col min="15362" max="15362" width="4.6640625" style="83" customWidth="1"/>
    <col min="15363" max="15363" width="9.44140625" style="83" customWidth="1"/>
    <col min="15364" max="15364" width="15.44140625" style="83" customWidth="1"/>
    <col min="15365" max="15365" width="9.33203125" style="83" customWidth="1"/>
    <col min="15366" max="15366" width="14.88671875" style="83" customWidth="1"/>
    <col min="15367" max="15367" width="7.44140625" style="83" customWidth="1"/>
    <col min="15368" max="15368" width="10.33203125" style="83" customWidth="1"/>
    <col min="15369" max="15369" width="5.44140625" style="83" customWidth="1"/>
    <col min="15370" max="15370" width="9" style="83" customWidth="1"/>
    <col min="15371" max="15371" width="4.6640625" style="83" customWidth="1"/>
    <col min="15372" max="15372" width="4.44140625" style="83" customWidth="1"/>
    <col min="15373" max="15373" width="31" style="83" customWidth="1"/>
    <col min="15374" max="15377" width="0" style="83" hidden="1" customWidth="1"/>
    <col min="15378" max="15616" width="8.88671875" style="83"/>
    <col min="15617" max="15617" width="5.109375" style="83" customWidth="1"/>
    <col min="15618" max="15618" width="4.6640625" style="83" customWidth="1"/>
    <col min="15619" max="15619" width="9.44140625" style="83" customWidth="1"/>
    <col min="15620" max="15620" width="15.44140625" style="83" customWidth="1"/>
    <col min="15621" max="15621" width="9.33203125" style="83" customWidth="1"/>
    <col min="15622" max="15622" width="14.88671875" style="83" customWidth="1"/>
    <col min="15623" max="15623" width="7.44140625" style="83" customWidth="1"/>
    <col min="15624" max="15624" width="10.33203125" style="83" customWidth="1"/>
    <col min="15625" max="15625" width="5.44140625" style="83" customWidth="1"/>
    <col min="15626" max="15626" width="9" style="83" customWidth="1"/>
    <col min="15627" max="15627" width="4.6640625" style="83" customWidth="1"/>
    <col min="15628" max="15628" width="4.44140625" style="83" customWidth="1"/>
    <col min="15629" max="15629" width="31" style="83" customWidth="1"/>
    <col min="15630" max="15633" width="0" style="83" hidden="1" customWidth="1"/>
    <col min="15634" max="15872" width="8.88671875" style="83"/>
    <col min="15873" max="15873" width="5.109375" style="83" customWidth="1"/>
    <col min="15874" max="15874" width="4.6640625" style="83" customWidth="1"/>
    <col min="15875" max="15875" width="9.44140625" style="83" customWidth="1"/>
    <col min="15876" max="15876" width="15.44140625" style="83" customWidth="1"/>
    <col min="15877" max="15877" width="9.33203125" style="83" customWidth="1"/>
    <col min="15878" max="15878" width="14.88671875" style="83" customWidth="1"/>
    <col min="15879" max="15879" width="7.44140625" style="83" customWidth="1"/>
    <col min="15880" max="15880" width="10.33203125" style="83" customWidth="1"/>
    <col min="15881" max="15881" width="5.44140625" style="83" customWidth="1"/>
    <col min="15882" max="15882" width="9" style="83" customWidth="1"/>
    <col min="15883" max="15883" width="4.6640625" style="83" customWidth="1"/>
    <col min="15884" max="15884" width="4.44140625" style="83" customWidth="1"/>
    <col min="15885" max="15885" width="31" style="83" customWidth="1"/>
    <col min="15886" max="15889" width="0" style="83" hidden="1" customWidth="1"/>
    <col min="15890" max="16128" width="8.88671875" style="83"/>
    <col min="16129" max="16129" width="5.109375" style="83" customWidth="1"/>
    <col min="16130" max="16130" width="4.6640625" style="83" customWidth="1"/>
    <col min="16131" max="16131" width="9.44140625" style="83" customWidth="1"/>
    <col min="16132" max="16132" width="15.44140625" style="83" customWidth="1"/>
    <col min="16133" max="16133" width="9.33203125" style="83" customWidth="1"/>
    <col min="16134" max="16134" width="14.88671875" style="83" customWidth="1"/>
    <col min="16135" max="16135" width="7.44140625" style="83" customWidth="1"/>
    <col min="16136" max="16136" width="10.33203125" style="83" customWidth="1"/>
    <col min="16137" max="16137" width="5.44140625" style="83" customWidth="1"/>
    <col min="16138" max="16138" width="9" style="83" customWidth="1"/>
    <col min="16139" max="16139" width="4.6640625" style="83" customWidth="1"/>
    <col min="16140" max="16140" width="4.44140625" style="83" customWidth="1"/>
    <col min="16141" max="16141" width="31" style="83" customWidth="1"/>
    <col min="16142" max="16145" width="0" style="83" hidden="1" customWidth="1"/>
    <col min="16146" max="16384" width="8.88671875" style="83"/>
  </cols>
  <sheetData>
    <row r="1" spans="1:16145" s="6" customFormat="1" ht="18.75" customHeight="1" x14ac:dyDescent="0.4">
      <c r="A1" s="1" t="s">
        <v>0</v>
      </c>
      <c r="B1" s="64"/>
      <c r="C1" s="65"/>
      <c r="E1" s="66"/>
      <c r="I1" s="68"/>
      <c r="J1" s="69"/>
      <c r="K1" s="69"/>
      <c r="L1" s="68"/>
      <c r="N1" s="173"/>
      <c r="O1" s="174"/>
      <c r="P1" s="174"/>
    </row>
    <row r="2" spans="1:16145" s="74" customFormat="1" ht="18.75" customHeight="1" x14ac:dyDescent="0.3">
      <c r="A2" s="8" t="s">
        <v>1</v>
      </c>
      <c r="B2" s="72"/>
      <c r="C2" s="73"/>
      <c r="E2" s="75"/>
      <c r="I2" s="77"/>
      <c r="J2" s="78"/>
      <c r="K2" s="78"/>
      <c r="L2" s="77"/>
      <c r="M2" s="10"/>
      <c r="N2" s="175"/>
      <c r="O2" s="176"/>
      <c r="P2" s="176"/>
    </row>
    <row r="3" spans="1:16145" ht="15" customHeight="1" x14ac:dyDescent="0.35">
      <c r="A3" s="81"/>
      <c r="B3" s="81"/>
      <c r="M3" s="17"/>
    </row>
    <row r="4" spans="1:16145" ht="15.75" customHeight="1" x14ac:dyDescent="0.3">
      <c r="C4" s="87" t="s">
        <v>138</v>
      </c>
      <c r="E4" s="88"/>
      <c r="M4" s="89"/>
    </row>
    <row r="5" spans="1:16145" ht="3.75" customHeight="1" x14ac:dyDescent="0.25">
      <c r="I5" s="177">
        <v>1.1574074074074073E-5</v>
      </c>
    </row>
    <row r="6" spans="1:16145" ht="13.8" thickBot="1" x14ac:dyDescent="0.3">
      <c r="B6" s="90"/>
      <c r="C6" s="91"/>
      <c r="D6" s="92" t="s">
        <v>207</v>
      </c>
      <c r="E6" s="93"/>
      <c r="F6" s="94"/>
      <c r="G6" s="7"/>
    </row>
    <row r="7" spans="1:16145" s="187" customFormat="1" ht="13.8" thickBot="1" x14ac:dyDescent="0.35">
      <c r="A7" s="213" t="s">
        <v>208</v>
      </c>
      <c r="B7" s="179" t="s">
        <v>5</v>
      </c>
      <c r="C7" s="180" t="s">
        <v>6</v>
      </c>
      <c r="D7" s="181" t="s">
        <v>7</v>
      </c>
      <c r="E7" s="182" t="s">
        <v>8</v>
      </c>
      <c r="F7" s="183" t="s">
        <v>9</v>
      </c>
      <c r="G7" s="183" t="s">
        <v>10</v>
      </c>
      <c r="H7" s="183" t="s">
        <v>11</v>
      </c>
      <c r="I7" s="182" t="s">
        <v>12</v>
      </c>
      <c r="J7" s="184" t="s">
        <v>139</v>
      </c>
      <c r="K7" s="183" t="s">
        <v>52</v>
      </c>
      <c r="L7" s="185" t="s">
        <v>14</v>
      </c>
      <c r="M7" s="186" t="s">
        <v>15</v>
      </c>
      <c r="N7" s="175" t="s">
        <v>48</v>
      </c>
      <c r="O7" s="176"/>
      <c r="P7" s="176"/>
    </row>
    <row r="8" spans="1:16145" s="187" customFormat="1" ht="16.8" customHeight="1" x14ac:dyDescent="0.25">
      <c r="A8" s="214">
        <v>1</v>
      </c>
      <c r="B8" s="208">
        <v>91</v>
      </c>
      <c r="C8" s="209" t="s">
        <v>27</v>
      </c>
      <c r="D8" s="210" t="s">
        <v>62</v>
      </c>
      <c r="E8" s="211" t="s">
        <v>63</v>
      </c>
      <c r="F8" s="212" t="s">
        <v>64</v>
      </c>
      <c r="G8" s="212"/>
      <c r="H8" s="212"/>
      <c r="I8" s="193">
        <f t="shared" ref="I8:I21" ca="1" si="0">IF(ISBLANK(J8),"",TRUNC(1.021*((J8/$I$12)-79)^2))</f>
        <v>1081</v>
      </c>
      <c r="J8" s="194">
        <v>5.3761574074074074E-4</v>
      </c>
      <c r="K8" s="195">
        <v>0.15</v>
      </c>
      <c r="L8" s="196" t="str">
        <f t="shared" ref="L8:L21" si="1">IF(ISBLANK(J8),"",IF(J8&gt;0.000730787037037037,"",IF(J8&lt;=0.000531828703703704,"TSM",IF(J8&lt;=0.000549768518518519,"SM",IF(J8&lt;=0.000569444444444444,"KSM",IF(J8&lt;=0.00059837962962963,"I A",IF(J8&lt;=0.000652777777777778,"II A",IF(J8&lt;=0.000730787037037037,"III A"))))))))</f>
        <v>SM</v>
      </c>
      <c r="M8" s="203" t="s">
        <v>65</v>
      </c>
      <c r="N8" s="204" t="s">
        <v>194</v>
      </c>
      <c r="O8" s="174"/>
      <c r="P8" s="174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  <c r="IU8" s="83"/>
      <c r="IV8" s="83"/>
      <c r="IW8" s="83"/>
      <c r="IX8" s="83"/>
      <c r="IY8" s="83"/>
      <c r="IZ8" s="83"/>
      <c r="JA8" s="83"/>
      <c r="JB8" s="83"/>
      <c r="JC8" s="83"/>
      <c r="JD8" s="83"/>
      <c r="JE8" s="83"/>
      <c r="JF8" s="83"/>
      <c r="JG8" s="83"/>
      <c r="JH8" s="83"/>
      <c r="JI8" s="83"/>
      <c r="JJ8" s="83"/>
      <c r="JK8" s="83"/>
      <c r="JL8" s="83"/>
      <c r="JM8" s="83"/>
      <c r="JN8" s="83"/>
      <c r="JO8" s="83"/>
      <c r="JP8" s="83"/>
      <c r="JQ8" s="83"/>
      <c r="JR8" s="83"/>
      <c r="JS8" s="83"/>
      <c r="JT8" s="83"/>
      <c r="JU8" s="83"/>
      <c r="JV8" s="83"/>
      <c r="JW8" s="83"/>
      <c r="JX8" s="83"/>
      <c r="JY8" s="83"/>
      <c r="JZ8" s="83"/>
      <c r="KA8" s="83"/>
      <c r="KB8" s="83"/>
      <c r="KC8" s="83"/>
      <c r="KD8" s="83"/>
      <c r="KE8" s="83"/>
      <c r="KF8" s="83"/>
      <c r="KG8" s="83"/>
      <c r="KH8" s="83"/>
      <c r="KI8" s="83"/>
      <c r="KJ8" s="83"/>
      <c r="KK8" s="83"/>
      <c r="KL8" s="83"/>
      <c r="KM8" s="83"/>
      <c r="KN8" s="83"/>
      <c r="KO8" s="83"/>
      <c r="KP8" s="83"/>
      <c r="KQ8" s="83"/>
      <c r="KR8" s="83"/>
      <c r="KS8" s="83"/>
      <c r="KT8" s="83"/>
      <c r="KU8" s="83"/>
      <c r="KV8" s="83"/>
      <c r="KW8" s="83"/>
      <c r="KX8" s="83"/>
      <c r="KY8" s="83"/>
      <c r="KZ8" s="83"/>
      <c r="LA8" s="83"/>
      <c r="LB8" s="83"/>
      <c r="LC8" s="83"/>
      <c r="LD8" s="83"/>
      <c r="LE8" s="83"/>
      <c r="LF8" s="83"/>
      <c r="LG8" s="83"/>
      <c r="LH8" s="83"/>
      <c r="LI8" s="83"/>
      <c r="LJ8" s="83"/>
      <c r="LK8" s="83"/>
      <c r="LL8" s="83"/>
      <c r="LM8" s="83"/>
      <c r="LN8" s="83"/>
      <c r="LO8" s="83"/>
      <c r="LP8" s="83"/>
      <c r="LQ8" s="83"/>
      <c r="LR8" s="83"/>
      <c r="LS8" s="83"/>
      <c r="LT8" s="83"/>
      <c r="LU8" s="83"/>
      <c r="LV8" s="83"/>
      <c r="LW8" s="83"/>
      <c r="LX8" s="83"/>
      <c r="LY8" s="83"/>
      <c r="LZ8" s="83"/>
      <c r="MA8" s="83"/>
      <c r="MB8" s="83"/>
      <c r="MC8" s="83"/>
      <c r="MD8" s="83"/>
      <c r="ME8" s="83"/>
      <c r="MF8" s="83"/>
      <c r="MG8" s="83"/>
      <c r="MH8" s="83"/>
      <c r="MI8" s="83"/>
      <c r="MJ8" s="83"/>
      <c r="MK8" s="83"/>
      <c r="ML8" s="83"/>
      <c r="MM8" s="83"/>
      <c r="MN8" s="83"/>
      <c r="MO8" s="83"/>
      <c r="MP8" s="83"/>
      <c r="MQ8" s="83"/>
      <c r="MR8" s="83"/>
      <c r="MS8" s="83"/>
      <c r="MT8" s="83"/>
      <c r="MU8" s="83"/>
      <c r="MV8" s="83"/>
      <c r="MW8" s="83"/>
      <c r="MX8" s="83"/>
      <c r="MY8" s="83"/>
      <c r="MZ8" s="83"/>
      <c r="NA8" s="83"/>
      <c r="NB8" s="83"/>
      <c r="NC8" s="83"/>
      <c r="ND8" s="83"/>
      <c r="NE8" s="83"/>
      <c r="NF8" s="83"/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3"/>
      <c r="NR8" s="83"/>
      <c r="NS8" s="83"/>
      <c r="NT8" s="83"/>
      <c r="NU8" s="83"/>
      <c r="NV8" s="83"/>
      <c r="NW8" s="83"/>
      <c r="NX8" s="83"/>
      <c r="NY8" s="83"/>
      <c r="NZ8" s="83"/>
      <c r="OA8" s="83"/>
      <c r="OB8" s="83"/>
      <c r="OC8" s="83"/>
      <c r="OD8" s="83"/>
      <c r="OE8" s="83"/>
      <c r="OF8" s="83"/>
      <c r="OG8" s="83"/>
      <c r="OH8" s="83"/>
      <c r="OI8" s="83"/>
      <c r="OJ8" s="83"/>
      <c r="OK8" s="83"/>
      <c r="OL8" s="83"/>
      <c r="OM8" s="83"/>
      <c r="ON8" s="83"/>
      <c r="OO8" s="83"/>
      <c r="OP8" s="83"/>
      <c r="OQ8" s="83"/>
      <c r="OR8" s="83"/>
      <c r="OS8" s="83"/>
      <c r="OT8" s="83"/>
      <c r="OU8" s="83"/>
      <c r="OV8" s="83"/>
      <c r="OW8" s="83"/>
      <c r="OX8" s="83"/>
      <c r="OY8" s="83"/>
      <c r="OZ8" s="83"/>
      <c r="PA8" s="83"/>
      <c r="PB8" s="83"/>
      <c r="PC8" s="83"/>
      <c r="PD8" s="83"/>
      <c r="PE8" s="83"/>
      <c r="PF8" s="83"/>
      <c r="PG8" s="83"/>
      <c r="PH8" s="83"/>
      <c r="PI8" s="83"/>
      <c r="PJ8" s="83"/>
      <c r="PK8" s="83"/>
      <c r="PL8" s="83"/>
      <c r="PM8" s="83"/>
      <c r="PN8" s="83"/>
      <c r="PO8" s="83"/>
      <c r="PP8" s="83"/>
      <c r="PQ8" s="83"/>
      <c r="PR8" s="83"/>
      <c r="PS8" s="83"/>
      <c r="PT8" s="83"/>
      <c r="PU8" s="83"/>
      <c r="PV8" s="83"/>
      <c r="PW8" s="83"/>
      <c r="PX8" s="83"/>
      <c r="PY8" s="83"/>
      <c r="PZ8" s="83"/>
      <c r="QA8" s="83"/>
      <c r="QB8" s="83"/>
      <c r="QC8" s="83"/>
      <c r="QD8" s="83"/>
      <c r="QE8" s="83"/>
      <c r="QF8" s="83"/>
      <c r="QG8" s="83"/>
      <c r="QH8" s="83"/>
      <c r="QI8" s="83"/>
      <c r="QJ8" s="83"/>
      <c r="QK8" s="83"/>
      <c r="QL8" s="83"/>
      <c r="QM8" s="83"/>
      <c r="QN8" s="83"/>
      <c r="QO8" s="83"/>
      <c r="QP8" s="83"/>
      <c r="QQ8" s="83"/>
      <c r="QR8" s="83"/>
      <c r="QS8" s="83"/>
      <c r="QT8" s="83"/>
      <c r="QU8" s="83"/>
      <c r="QV8" s="83"/>
      <c r="QW8" s="83"/>
      <c r="QX8" s="83"/>
      <c r="QY8" s="83"/>
      <c r="QZ8" s="83"/>
      <c r="RA8" s="83"/>
      <c r="RB8" s="83"/>
      <c r="RC8" s="83"/>
      <c r="RD8" s="83"/>
      <c r="RE8" s="83"/>
      <c r="RF8" s="83"/>
      <c r="RG8" s="83"/>
      <c r="RH8" s="83"/>
      <c r="RI8" s="83"/>
      <c r="RJ8" s="83"/>
      <c r="RK8" s="83"/>
      <c r="RL8" s="83"/>
      <c r="RM8" s="83"/>
      <c r="RN8" s="83"/>
      <c r="RO8" s="83"/>
      <c r="RP8" s="83"/>
      <c r="RQ8" s="83"/>
      <c r="RR8" s="83"/>
      <c r="RS8" s="83"/>
      <c r="RT8" s="83"/>
      <c r="RU8" s="83"/>
      <c r="RV8" s="83"/>
      <c r="RW8" s="83"/>
      <c r="RX8" s="83"/>
      <c r="RY8" s="83"/>
      <c r="RZ8" s="83"/>
      <c r="SA8" s="83"/>
      <c r="SB8" s="83"/>
      <c r="SC8" s="83"/>
      <c r="SD8" s="83"/>
      <c r="SE8" s="83"/>
      <c r="SF8" s="83"/>
      <c r="SG8" s="83"/>
      <c r="SH8" s="83"/>
      <c r="SI8" s="83"/>
      <c r="SJ8" s="83"/>
      <c r="SK8" s="83"/>
      <c r="SL8" s="83"/>
      <c r="SM8" s="83"/>
      <c r="SN8" s="83"/>
      <c r="SO8" s="83"/>
      <c r="SP8" s="83"/>
      <c r="SQ8" s="83"/>
      <c r="SR8" s="83"/>
      <c r="SS8" s="83"/>
      <c r="ST8" s="83"/>
      <c r="SU8" s="83"/>
      <c r="SV8" s="83"/>
      <c r="SW8" s="83"/>
      <c r="SX8" s="83"/>
      <c r="SY8" s="83"/>
      <c r="SZ8" s="83"/>
      <c r="TA8" s="83"/>
      <c r="TB8" s="83"/>
      <c r="TC8" s="83"/>
      <c r="TD8" s="83"/>
      <c r="TE8" s="83"/>
      <c r="TF8" s="83"/>
      <c r="TG8" s="83"/>
      <c r="TH8" s="83"/>
      <c r="TI8" s="83"/>
      <c r="TJ8" s="83"/>
      <c r="TK8" s="83"/>
      <c r="TL8" s="83"/>
      <c r="TM8" s="83"/>
      <c r="TN8" s="83"/>
      <c r="TO8" s="83"/>
      <c r="TP8" s="83"/>
      <c r="TQ8" s="83"/>
      <c r="TR8" s="83"/>
      <c r="TS8" s="83"/>
      <c r="TT8" s="83"/>
      <c r="TU8" s="83"/>
      <c r="TV8" s="83"/>
      <c r="TW8" s="83"/>
      <c r="TX8" s="83"/>
      <c r="TY8" s="83"/>
      <c r="TZ8" s="83"/>
      <c r="UA8" s="83"/>
      <c r="UB8" s="83"/>
      <c r="UC8" s="83"/>
      <c r="UD8" s="83"/>
      <c r="UE8" s="83"/>
      <c r="UF8" s="83"/>
      <c r="UG8" s="83"/>
      <c r="UH8" s="83"/>
      <c r="UI8" s="83"/>
      <c r="UJ8" s="83"/>
      <c r="UK8" s="83"/>
      <c r="UL8" s="83"/>
      <c r="UM8" s="83"/>
      <c r="UN8" s="83"/>
      <c r="UO8" s="83"/>
      <c r="UP8" s="83"/>
      <c r="UQ8" s="83"/>
      <c r="UR8" s="83"/>
      <c r="US8" s="83"/>
      <c r="UT8" s="83"/>
      <c r="UU8" s="83"/>
      <c r="UV8" s="83"/>
      <c r="UW8" s="83"/>
      <c r="UX8" s="83"/>
      <c r="UY8" s="83"/>
      <c r="UZ8" s="83"/>
      <c r="VA8" s="83"/>
      <c r="VB8" s="83"/>
      <c r="VC8" s="83"/>
      <c r="VD8" s="83"/>
      <c r="VE8" s="83"/>
      <c r="VF8" s="83"/>
      <c r="VG8" s="83"/>
      <c r="VH8" s="83"/>
      <c r="VI8" s="83"/>
      <c r="VJ8" s="83"/>
      <c r="VK8" s="83"/>
      <c r="VL8" s="83"/>
      <c r="VM8" s="83"/>
      <c r="VN8" s="83"/>
      <c r="VO8" s="83"/>
      <c r="VP8" s="83"/>
      <c r="VQ8" s="83"/>
      <c r="VR8" s="83"/>
      <c r="VS8" s="83"/>
      <c r="VT8" s="83"/>
      <c r="VU8" s="83"/>
      <c r="VV8" s="83"/>
      <c r="VW8" s="83"/>
      <c r="VX8" s="83"/>
      <c r="VY8" s="83"/>
      <c r="VZ8" s="83"/>
      <c r="WA8" s="83"/>
      <c r="WB8" s="83"/>
      <c r="WC8" s="83"/>
      <c r="WD8" s="83"/>
      <c r="WE8" s="83"/>
      <c r="WF8" s="83"/>
      <c r="WG8" s="83"/>
      <c r="WH8" s="83"/>
      <c r="WI8" s="83"/>
      <c r="WJ8" s="83"/>
      <c r="WK8" s="83"/>
      <c r="WL8" s="83"/>
      <c r="WM8" s="83"/>
      <c r="WN8" s="83"/>
      <c r="WO8" s="83"/>
      <c r="WP8" s="83"/>
      <c r="WQ8" s="83"/>
      <c r="WR8" s="83"/>
      <c r="WS8" s="83"/>
      <c r="WT8" s="83"/>
      <c r="WU8" s="83"/>
      <c r="WV8" s="83"/>
      <c r="WW8" s="83"/>
      <c r="WX8" s="83"/>
      <c r="WY8" s="83"/>
      <c r="WZ8" s="83"/>
      <c r="XA8" s="83"/>
      <c r="XB8" s="83"/>
      <c r="XC8" s="83"/>
      <c r="XD8" s="83"/>
      <c r="XE8" s="83"/>
      <c r="XF8" s="83"/>
      <c r="XG8" s="83"/>
      <c r="XH8" s="83"/>
      <c r="XI8" s="83"/>
      <c r="XJ8" s="83"/>
      <c r="XK8" s="83"/>
      <c r="XL8" s="83"/>
      <c r="XM8" s="83"/>
      <c r="XN8" s="83"/>
      <c r="XO8" s="83"/>
      <c r="XP8" s="83"/>
      <c r="XQ8" s="83"/>
      <c r="XR8" s="83"/>
      <c r="XS8" s="83"/>
      <c r="XT8" s="83"/>
      <c r="XU8" s="83"/>
      <c r="XV8" s="83"/>
      <c r="XW8" s="83"/>
      <c r="XX8" s="83"/>
      <c r="XY8" s="83"/>
      <c r="XZ8" s="83"/>
      <c r="YA8" s="83"/>
      <c r="YB8" s="83"/>
      <c r="YC8" s="83"/>
      <c r="YD8" s="83"/>
      <c r="YE8" s="83"/>
      <c r="YF8" s="83"/>
      <c r="YG8" s="83"/>
      <c r="YH8" s="83"/>
      <c r="YI8" s="83"/>
      <c r="YJ8" s="83"/>
      <c r="YK8" s="83"/>
      <c r="YL8" s="83"/>
      <c r="YM8" s="83"/>
      <c r="YN8" s="83"/>
      <c r="YO8" s="83"/>
      <c r="YP8" s="83"/>
      <c r="YQ8" s="83"/>
      <c r="YR8" s="83"/>
      <c r="YS8" s="83"/>
      <c r="YT8" s="83"/>
      <c r="YU8" s="83"/>
      <c r="YV8" s="83"/>
      <c r="YW8" s="83"/>
      <c r="YX8" s="83"/>
      <c r="YY8" s="83"/>
      <c r="YZ8" s="83"/>
      <c r="ZA8" s="83"/>
      <c r="ZB8" s="83"/>
      <c r="ZC8" s="83"/>
      <c r="ZD8" s="83"/>
      <c r="ZE8" s="83"/>
      <c r="ZF8" s="83"/>
      <c r="ZG8" s="83"/>
      <c r="ZH8" s="83"/>
      <c r="ZI8" s="83"/>
      <c r="ZJ8" s="83"/>
      <c r="ZK8" s="83"/>
      <c r="ZL8" s="83"/>
      <c r="ZM8" s="83"/>
      <c r="ZN8" s="83"/>
      <c r="ZO8" s="83"/>
      <c r="ZP8" s="83"/>
      <c r="ZQ8" s="83"/>
      <c r="ZR8" s="83"/>
      <c r="ZS8" s="83"/>
      <c r="ZT8" s="83"/>
      <c r="ZU8" s="83"/>
      <c r="ZV8" s="83"/>
      <c r="ZW8" s="83"/>
      <c r="ZX8" s="83"/>
      <c r="ZY8" s="83"/>
      <c r="ZZ8" s="83"/>
      <c r="AAA8" s="83"/>
      <c r="AAB8" s="83"/>
      <c r="AAC8" s="83"/>
      <c r="AAD8" s="83"/>
      <c r="AAE8" s="83"/>
      <c r="AAF8" s="83"/>
      <c r="AAG8" s="83"/>
      <c r="AAH8" s="83"/>
      <c r="AAI8" s="83"/>
      <c r="AAJ8" s="83"/>
      <c r="AAK8" s="83"/>
      <c r="AAL8" s="83"/>
      <c r="AAM8" s="83"/>
      <c r="AAN8" s="83"/>
      <c r="AAO8" s="83"/>
      <c r="AAP8" s="83"/>
      <c r="AAQ8" s="83"/>
      <c r="AAR8" s="83"/>
      <c r="AAS8" s="83"/>
      <c r="AAT8" s="83"/>
      <c r="AAU8" s="83"/>
      <c r="AAV8" s="83"/>
      <c r="AAW8" s="83"/>
      <c r="AAX8" s="83"/>
      <c r="AAY8" s="83"/>
      <c r="AAZ8" s="83"/>
      <c r="ABA8" s="83"/>
      <c r="ABB8" s="83"/>
      <c r="ABC8" s="83"/>
      <c r="ABD8" s="83"/>
      <c r="ABE8" s="83"/>
      <c r="ABF8" s="83"/>
      <c r="ABG8" s="83"/>
      <c r="ABH8" s="83"/>
      <c r="ABI8" s="83"/>
      <c r="ABJ8" s="83"/>
      <c r="ABK8" s="83"/>
      <c r="ABL8" s="83"/>
      <c r="ABM8" s="83"/>
      <c r="ABN8" s="83"/>
      <c r="ABO8" s="83"/>
      <c r="ABP8" s="83"/>
      <c r="ABQ8" s="83"/>
      <c r="ABR8" s="83"/>
      <c r="ABS8" s="83"/>
      <c r="ABT8" s="83"/>
      <c r="ABU8" s="83"/>
      <c r="ABV8" s="83"/>
      <c r="ABW8" s="83"/>
      <c r="ABX8" s="83"/>
      <c r="ABY8" s="83"/>
      <c r="ABZ8" s="83"/>
      <c r="ACA8" s="83"/>
      <c r="ACB8" s="83"/>
      <c r="ACC8" s="83"/>
      <c r="ACD8" s="83"/>
      <c r="ACE8" s="83"/>
      <c r="ACF8" s="83"/>
      <c r="ACG8" s="83"/>
      <c r="ACH8" s="83"/>
      <c r="ACI8" s="83"/>
      <c r="ACJ8" s="83"/>
      <c r="ACK8" s="83"/>
      <c r="ACL8" s="83"/>
      <c r="ACM8" s="83"/>
      <c r="ACN8" s="83"/>
      <c r="ACO8" s="83"/>
      <c r="ACP8" s="83"/>
      <c r="ACQ8" s="83"/>
      <c r="ACR8" s="83"/>
      <c r="ACS8" s="83"/>
      <c r="ACT8" s="83"/>
      <c r="ACU8" s="83"/>
      <c r="ACV8" s="83"/>
      <c r="ACW8" s="83"/>
      <c r="ACX8" s="83"/>
      <c r="ACY8" s="83"/>
      <c r="ACZ8" s="83"/>
      <c r="ADA8" s="83"/>
      <c r="ADB8" s="83"/>
      <c r="ADC8" s="83"/>
      <c r="ADD8" s="83"/>
      <c r="ADE8" s="83"/>
      <c r="ADF8" s="83"/>
      <c r="ADG8" s="83"/>
      <c r="ADH8" s="83"/>
      <c r="ADI8" s="83"/>
      <c r="ADJ8" s="83"/>
      <c r="ADK8" s="83"/>
      <c r="ADL8" s="83"/>
      <c r="ADM8" s="83"/>
      <c r="ADN8" s="83"/>
      <c r="ADO8" s="83"/>
      <c r="ADP8" s="83"/>
      <c r="ADQ8" s="83"/>
      <c r="ADR8" s="83"/>
      <c r="ADS8" s="83"/>
      <c r="ADT8" s="83"/>
      <c r="ADU8" s="83"/>
      <c r="ADV8" s="83"/>
      <c r="ADW8" s="83"/>
      <c r="ADX8" s="83"/>
      <c r="ADY8" s="83"/>
      <c r="ADZ8" s="83"/>
      <c r="AEA8" s="83"/>
      <c r="AEB8" s="83"/>
      <c r="AEC8" s="83"/>
      <c r="AED8" s="83"/>
      <c r="AEE8" s="83"/>
      <c r="AEF8" s="83"/>
      <c r="AEG8" s="83"/>
      <c r="AEH8" s="83"/>
      <c r="AEI8" s="83"/>
      <c r="AEJ8" s="83"/>
      <c r="AEK8" s="83"/>
      <c r="AEL8" s="83"/>
      <c r="AEM8" s="83"/>
      <c r="AEN8" s="83"/>
      <c r="AEO8" s="83"/>
      <c r="AEP8" s="83"/>
      <c r="AEQ8" s="83"/>
      <c r="AER8" s="83"/>
      <c r="AES8" s="83"/>
      <c r="AET8" s="83"/>
      <c r="AEU8" s="83"/>
      <c r="AEV8" s="83"/>
      <c r="AEW8" s="83"/>
      <c r="AEX8" s="83"/>
      <c r="AEY8" s="83"/>
      <c r="AEZ8" s="83"/>
      <c r="AFA8" s="83"/>
      <c r="AFB8" s="83"/>
      <c r="AFC8" s="83"/>
      <c r="AFD8" s="83"/>
      <c r="AFE8" s="83"/>
      <c r="AFF8" s="83"/>
      <c r="AFG8" s="83"/>
      <c r="AFH8" s="83"/>
      <c r="AFI8" s="83"/>
      <c r="AFJ8" s="83"/>
      <c r="AFK8" s="83"/>
      <c r="AFL8" s="83"/>
      <c r="AFM8" s="83"/>
      <c r="AFN8" s="83"/>
      <c r="AFO8" s="83"/>
      <c r="AFP8" s="83"/>
      <c r="AFQ8" s="83"/>
      <c r="AFR8" s="83"/>
      <c r="AFS8" s="83"/>
      <c r="AFT8" s="83"/>
      <c r="AFU8" s="83"/>
      <c r="AFV8" s="83"/>
      <c r="AFW8" s="83"/>
      <c r="AFX8" s="83"/>
      <c r="AFY8" s="83"/>
      <c r="AFZ8" s="83"/>
      <c r="AGA8" s="83"/>
      <c r="AGB8" s="83"/>
      <c r="AGC8" s="83"/>
      <c r="AGD8" s="83"/>
      <c r="AGE8" s="83"/>
      <c r="AGF8" s="83"/>
      <c r="AGG8" s="83"/>
      <c r="AGH8" s="83"/>
      <c r="AGI8" s="83"/>
      <c r="AGJ8" s="83"/>
      <c r="AGK8" s="83"/>
      <c r="AGL8" s="83"/>
      <c r="AGM8" s="83"/>
      <c r="AGN8" s="83"/>
      <c r="AGO8" s="83"/>
      <c r="AGP8" s="83"/>
      <c r="AGQ8" s="83"/>
      <c r="AGR8" s="83"/>
      <c r="AGS8" s="83"/>
      <c r="AGT8" s="83"/>
      <c r="AGU8" s="83"/>
      <c r="AGV8" s="83"/>
      <c r="AGW8" s="83"/>
      <c r="AGX8" s="83"/>
      <c r="AGY8" s="83"/>
      <c r="AGZ8" s="83"/>
      <c r="AHA8" s="83"/>
      <c r="AHB8" s="83"/>
      <c r="AHC8" s="83"/>
      <c r="AHD8" s="83"/>
      <c r="AHE8" s="83"/>
      <c r="AHF8" s="83"/>
      <c r="AHG8" s="83"/>
      <c r="AHH8" s="83"/>
      <c r="AHI8" s="83"/>
      <c r="AHJ8" s="83"/>
      <c r="AHK8" s="83"/>
      <c r="AHL8" s="83"/>
      <c r="AHM8" s="83"/>
      <c r="AHN8" s="83"/>
      <c r="AHO8" s="83"/>
      <c r="AHP8" s="83"/>
      <c r="AHQ8" s="83"/>
      <c r="AHR8" s="83"/>
      <c r="AHS8" s="83"/>
      <c r="AHT8" s="83"/>
      <c r="AHU8" s="83"/>
      <c r="AHV8" s="83"/>
      <c r="AHW8" s="83"/>
      <c r="AHX8" s="83"/>
      <c r="AHY8" s="83"/>
      <c r="AHZ8" s="83"/>
      <c r="AIA8" s="83"/>
      <c r="AIB8" s="83"/>
      <c r="AIC8" s="83"/>
      <c r="AID8" s="83"/>
      <c r="AIE8" s="83"/>
      <c r="AIF8" s="83"/>
      <c r="AIG8" s="83"/>
      <c r="AIH8" s="83"/>
      <c r="AII8" s="83"/>
      <c r="AIJ8" s="83"/>
      <c r="AIK8" s="83"/>
      <c r="AIL8" s="83"/>
      <c r="AIM8" s="83"/>
      <c r="AIN8" s="83"/>
      <c r="AIO8" s="83"/>
      <c r="AIP8" s="83"/>
      <c r="AIQ8" s="83"/>
      <c r="AIR8" s="83"/>
      <c r="AIS8" s="83"/>
      <c r="AIT8" s="83"/>
      <c r="AIU8" s="83"/>
      <c r="AIV8" s="83"/>
      <c r="AIW8" s="83"/>
      <c r="AIX8" s="83"/>
      <c r="AIY8" s="83"/>
      <c r="AIZ8" s="83"/>
      <c r="AJA8" s="83"/>
      <c r="AJB8" s="83"/>
      <c r="AJC8" s="83"/>
      <c r="AJD8" s="83"/>
      <c r="AJE8" s="83"/>
      <c r="AJF8" s="83"/>
      <c r="AJG8" s="83"/>
      <c r="AJH8" s="83"/>
      <c r="AJI8" s="83"/>
      <c r="AJJ8" s="83"/>
      <c r="AJK8" s="83"/>
      <c r="AJL8" s="83"/>
      <c r="AJM8" s="83"/>
      <c r="AJN8" s="83"/>
      <c r="AJO8" s="83"/>
      <c r="AJP8" s="83"/>
      <c r="AJQ8" s="83"/>
      <c r="AJR8" s="83"/>
      <c r="AJS8" s="83"/>
      <c r="AJT8" s="83"/>
      <c r="AJU8" s="83"/>
      <c r="AJV8" s="83"/>
      <c r="AJW8" s="83"/>
      <c r="AJX8" s="83"/>
      <c r="AJY8" s="83"/>
      <c r="AJZ8" s="83"/>
      <c r="AKA8" s="83"/>
      <c r="AKB8" s="83"/>
      <c r="AKC8" s="83"/>
      <c r="AKD8" s="83"/>
      <c r="AKE8" s="83"/>
      <c r="AKF8" s="83"/>
      <c r="AKG8" s="83"/>
      <c r="AKH8" s="83"/>
      <c r="AKI8" s="83"/>
      <c r="AKJ8" s="83"/>
      <c r="AKK8" s="83"/>
      <c r="AKL8" s="83"/>
      <c r="AKM8" s="83"/>
      <c r="AKN8" s="83"/>
      <c r="AKO8" s="83"/>
      <c r="AKP8" s="83"/>
      <c r="AKQ8" s="83"/>
      <c r="AKR8" s="83"/>
      <c r="AKS8" s="83"/>
      <c r="AKT8" s="83"/>
      <c r="AKU8" s="83"/>
      <c r="AKV8" s="83"/>
      <c r="AKW8" s="83"/>
      <c r="AKX8" s="83"/>
      <c r="AKY8" s="83"/>
      <c r="AKZ8" s="83"/>
      <c r="ALA8" s="83"/>
      <c r="ALB8" s="83"/>
      <c r="ALC8" s="83"/>
      <c r="ALD8" s="83"/>
      <c r="ALE8" s="83"/>
      <c r="ALF8" s="83"/>
      <c r="ALG8" s="83"/>
      <c r="ALH8" s="83"/>
      <c r="ALI8" s="83"/>
      <c r="ALJ8" s="83"/>
      <c r="ALK8" s="83"/>
      <c r="ALL8" s="83"/>
      <c r="ALM8" s="83"/>
      <c r="ALN8" s="83"/>
      <c r="ALO8" s="83"/>
      <c r="ALP8" s="83"/>
      <c r="ALQ8" s="83"/>
      <c r="ALR8" s="83"/>
      <c r="ALS8" s="83"/>
      <c r="ALT8" s="83"/>
      <c r="ALU8" s="83"/>
      <c r="ALV8" s="83"/>
      <c r="ALW8" s="83"/>
      <c r="ALX8" s="83"/>
      <c r="ALY8" s="83"/>
      <c r="ALZ8" s="83"/>
      <c r="AMA8" s="83"/>
      <c r="AMB8" s="83"/>
      <c r="AMC8" s="83"/>
      <c r="AMD8" s="83"/>
      <c r="AME8" s="83"/>
      <c r="AMF8" s="83"/>
      <c r="AMG8" s="83"/>
      <c r="AMH8" s="83"/>
      <c r="AMI8" s="83"/>
      <c r="AMJ8" s="83"/>
      <c r="AMK8" s="83"/>
      <c r="AML8" s="83"/>
      <c r="AMM8" s="83"/>
      <c r="AMN8" s="83"/>
      <c r="AMO8" s="83"/>
      <c r="AMP8" s="83"/>
      <c r="AMQ8" s="83"/>
      <c r="AMR8" s="83"/>
      <c r="AMS8" s="83"/>
      <c r="AMT8" s="83"/>
      <c r="AMU8" s="83"/>
      <c r="AMV8" s="83"/>
      <c r="AMW8" s="83"/>
      <c r="AMX8" s="83"/>
      <c r="AMY8" s="83"/>
      <c r="AMZ8" s="83"/>
      <c r="ANA8" s="83"/>
      <c r="ANB8" s="83"/>
      <c r="ANC8" s="83"/>
      <c r="AND8" s="83"/>
      <c r="ANE8" s="83"/>
      <c r="ANF8" s="83"/>
      <c r="ANG8" s="83"/>
      <c r="ANH8" s="83"/>
      <c r="ANI8" s="83"/>
      <c r="ANJ8" s="83"/>
      <c r="ANK8" s="83"/>
      <c r="ANL8" s="83"/>
      <c r="ANM8" s="83"/>
      <c r="ANN8" s="83"/>
      <c r="ANO8" s="83"/>
      <c r="ANP8" s="83"/>
      <c r="ANQ8" s="83"/>
      <c r="ANR8" s="83"/>
      <c r="ANS8" s="83"/>
      <c r="ANT8" s="83"/>
      <c r="ANU8" s="83"/>
      <c r="ANV8" s="83"/>
      <c r="ANW8" s="83"/>
      <c r="ANX8" s="83"/>
      <c r="ANY8" s="83"/>
      <c r="ANZ8" s="83"/>
      <c r="AOA8" s="83"/>
      <c r="AOB8" s="83"/>
      <c r="AOC8" s="83"/>
      <c r="AOD8" s="83"/>
      <c r="AOE8" s="83"/>
      <c r="AOF8" s="83"/>
      <c r="AOG8" s="83"/>
      <c r="AOH8" s="83"/>
      <c r="AOI8" s="83"/>
      <c r="AOJ8" s="83"/>
      <c r="AOK8" s="83"/>
      <c r="AOL8" s="83"/>
      <c r="AOM8" s="83"/>
      <c r="AON8" s="83"/>
      <c r="AOO8" s="83"/>
      <c r="AOP8" s="83"/>
      <c r="AOQ8" s="83"/>
      <c r="AOR8" s="83"/>
      <c r="AOS8" s="83"/>
      <c r="AOT8" s="83"/>
      <c r="AOU8" s="83"/>
      <c r="AOV8" s="83"/>
      <c r="AOW8" s="83"/>
      <c r="AOX8" s="83"/>
      <c r="AOY8" s="83"/>
      <c r="AOZ8" s="83"/>
      <c r="APA8" s="83"/>
      <c r="APB8" s="83"/>
      <c r="APC8" s="83"/>
      <c r="APD8" s="83"/>
      <c r="APE8" s="83"/>
      <c r="APF8" s="83"/>
      <c r="APG8" s="83"/>
      <c r="APH8" s="83"/>
      <c r="API8" s="83"/>
      <c r="APJ8" s="83"/>
      <c r="APK8" s="83"/>
      <c r="APL8" s="83"/>
      <c r="APM8" s="83"/>
      <c r="APN8" s="83"/>
      <c r="APO8" s="83"/>
      <c r="APP8" s="83"/>
      <c r="APQ8" s="83"/>
      <c r="APR8" s="83"/>
      <c r="APS8" s="83"/>
      <c r="APT8" s="83"/>
      <c r="APU8" s="83"/>
      <c r="APV8" s="83"/>
      <c r="APW8" s="83"/>
      <c r="APX8" s="83"/>
      <c r="APY8" s="83"/>
      <c r="APZ8" s="83"/>
      <c r="AQA8" s="83"/>
      <c r="AQB8" s="83"/>
      <c r="AQC8" s="83"/>
      <c r="AQD8" s="83"/>
      <c r="AQE8" s="83"/>
      <c r="AQF8" s="83"/>
      <c r="AQG8" s="83"/>
      <c r="AQH8" s="83"/>
      <c r="AQI8" s="83"/>
      <c r="AQJ8" s="83"/>
      <c r="AQK8" s="83"/>
      <c r="AQL8" s="83"/>
      <c r="AQM8" s="83"/>
      <c r="AQN8" s="83"/>
      <c r="AQO8" s="83"/>
      <c r="AQP8" s="83"/>
      <c r="AQQ8" s="83"/>
      <c r="AQR8" s="83"/>
      <c r="AQS8" s="83"/>
      <c r="AQT8" s="83"/>
      <c r="AQU8" s="83"/>
      <c r="AQV8" s="83"/>
      <c r="AQW8" s="83"/>
      <c r="AQX8" s="83"/>
      <c r="AQY8" s="83"/>
      <c r="AQZ8" s="83"/>
      <c r="ARA8" s="83"/>
      <c r="ARB8" s="83"/>
      <c r="ARC8" s="83"/>
      <c r="ARD8" s="83"/>
      <c r="ARE8" s="83"/>
      <c r="ARF8" s="83"/>
      <c r="ARG8" s="83"/>
      <c r="ARH8" s="83"/>
      <c r="ARI8" s="83"/>
      <c r="ARJ8" s="83"/>
      <c r="ARK8" s="83"/>
      <c r="ARL8" s="83"/>
      <c r="ARM8" s="83"/>
      <c r="ARN8" s="83"/>
      <c r="ARO8" s="83"/>
      <c r="ARP8" s="83"/>
      <c r="ARQ8" s="83"/>
      <c r="ARR8" s="83"/>
      <c r="ARS8" s="83"/>
      <c r="ART8" s="83"/>
      <c r="ARU8" s="83"/>
      <c r="ARV8" s="83"/>
      <c r="ARW8" s="83"/>
      <c r="ARX8" s="83"/>
      <c r="ARY8" s="83"/>
      <c r="ARZ8" s="83"/>
      <c r="ASA8" s="83"/>
      <c r="ASB8" s="83"/>
      <c r="ASC8" s="83"/>
      <c r="ASD8" s="83"/>
      <c r="ASE8" s="83"/>
      <c r="ASF8" s="83"/>
      <c r="ASG8" s="83"/>
      <c r="ASH8" s="83"/>
      <c r="ASI8" s="83"/>
      <c r="ASJ8" s="83"/>
      <c r="ASK8" s="83"/>
      <c r="ASL8" s="83"/>
      <c r="ASM8" s="83"/>
      <c r="ASN8" s="83"/>
      <c r="ASO8" s="83"/>
      <c r="ASP8" s="83"/>
      <c r="ASQ8" s="83"/>
      <c r="ASR8" s="83"/>
      <c r="ASS8" s="83"/>
      <c r="AST8" s="83"/>
      <c r="ASU8" s="83"/>
      <c r="ASV8" s="83"/>
      <c r="ASW8" s="83"/>
      <c r="ASX8" s="83"/>
      <c r="ASY8" s="83"/>
      <c r="ASZ8" s="83"/>
      <c r="ATA8" s="83"/>
      <c r="ATB8" s="83"/>
      <c r="ATC8" s="83"/>
      <c r="ATD8" s="83"/>
      <c r="ATE8" s="83"/>
      <c r="ATF8" s="83"/>
      <c r="ATG8" s="83"/>
      <c r="ATH8" s="83"/>
      <c r="ATI8" s="83"/>
      <c r="ATJ8" s="83"/>
      <c r="ATK8" s="83"/>
      <c r="ATL8" s="83"/>
      <c r="ATM8" s="83"/>
      <c r="ATN8" s="83"/>
      <c r="ATO8" s="83"/>
      <c r="ATP8" s="83"/>
      <c r="ATQ8" s="83"/>
      <c r="ATR8" s="83"/>
      <c r="ATS8" s="83"/>
      <c r="ATT8" s="83"/>
      <c r="ATU8" s="83"/>
      <c r="ATV8" s="83"/>
      <c r="ATW8" s="83"/>
      <c r="ATX8" s="83"/>
      <c r="ATY8" s="83"/>
      <c r="ATZ8" s="83"/>
      <c r="AUA8" s="83"/>
      <c r="AUB8" s="83"/>
      <c r="AUC8" s="83"/>
      <c r="AUD8" s="83"/>
      <c r="AUE8" s="83"/>
      <c r="AUF8" s="83"/>
      <c r="AUG8" s="83"/>
      <c r="AUH8" s="83"/>
      <c r="AUI8" s="83"/>
      <c r="AUJ8" s="83"/>
      <c r="AUK8" s="83"/>
      <c r="AUL8" s="83"/>
      <c r="AUM8" s="83"/>
      <c r="AUN8" s="83"/>
      <c r="AUO8" s="83"/>
      <c r="AUP8" s="83"/>
      <c r="AUQ8" s="83"/>
      <c r="AUR8" s="83"/>
      <c r="AUS8" s="83"/>
      <c r="AUT8" s="83"/>
      <c r="AUU8" s="83"/>
      <c r="AUV8" s="83"/>
      <c r="AUW8" s="83"/>
      <c r="AUX8" s="83"/>
      <c r="AUY8" s="83"/>
      <c r="AUZ8" s="83"/>
      <c r="AVA8" s="83"/>
      <c r="AVB8" s="83"/>
      <c r="AVC8" s="83"/>
      <c r="AVD8" s="83"/>
      <c r="AVE8" s="83"/>
      <c r="AVF8" s="83"/>
      <c r="AVG8" s="83"/>
      <c r="AVH8" s="83"/>
      <c r="AVI8" s="83"/>
      <c r="AVJ8" s="83"/>
      <c r="AVK8" s="83"/>
      <c r="AVL8" s="83"/>
      <c r="AVM8" s="83"/>
      <c r="AVN8" s="83"/>
      <c r="AVO8" s="83"/>
      <c r="AVP8" s="83"/>
      <c r="AVQ8" s="83"/>
      <c r="AVR8" s="83"/>
      <c r="AVS8" s="83"/>
      <c r="AVT8" s="83"/>
      <c r="AVU8" s="83"/>
      <c r="AVV8" s="83"/>
      <c r="AVW8" s="83"/>
      <c r="AVX8" s="83"/>
      <c r="AVY8" s="83"/>
      <c r="AVZ8" s="83"/>
      <c r="AWA8" s="83"/>
      <c r="AWB8" s="83"/>
      <c r="AWC8" s="83"/>
      <c r="AWD8" s="83"/>
      <c r="AWE8" s="83"/>
      <c r="AWF8" s="83"/>
      <c r="AWG8" s="83"/>
      <c r="AWH8" s="83"/>
      <c r="AWI8" s="83"/>
      <c r="AWJ8" s="83"/>
      <c r="AWK8" s="83"/>
      <c r="AWL8" s="83"/>
      <c r="AWM8" s="83"/>
      <c r="AWN8" s="83"/>
      <c r="AWO8" s="83"/>
      <c r="AWP8" s="83"/>
      <c r="AWQ8" s="83"/>
      <c r="AWR8" s="83"/>
      <c r="AWS8" s="83"/>
      <c r="AWT8" s="83"/>
      <c r="AWU8" s="83"/>
      <c r="AWV8" s="83"/>
      <c r="AWW8" s="83"/>
      <c r="AWX8" s="83"/>
      <c r="AWY8" s="83"/>
      <c r="AWZ8" s="83"/>
      <c r="AXA8" s="83"/>
      <c r="AXB8" s="83"/>
      <c r="AXC8" s="83"/>
      <c r="AXD8" s="83"/>
      <c r="AXE8" s="83"/>
      <c r="AXF8" s="83"/>
      <c r="AXG8" s="83"/>
      <c r="AXH8" s="83"/>
      <c r="AXI8" s="83"/>
      <c r="AXJ8" s="83"/>
      <c r="AXK8" s="83"/>
      <c r="AXL8" s="83"/>
      <c r="AXM8" s="83"/>
      <c r="AXN8" s="83"/>
      <c r="AXO8" s="83"/>
      <c r="AXP8" s="83"/>
      <c r="AXQ8" s="83"/>
      <c r="AXR8" s="83"/>
      <c r="AXS8" s="83"/>
      <c r="AXT8" s="83"/>
      <c r="AXU8" s="83"/>
      <c r="AXV8" s="83"/>
      <c r="AXW8" s="83"/>
      <c r="AXX8" s="83"/>
      <c r="AXY8" s="83"/>
      <c r="AXZ8" s="83"/>
      <c r="AYA8" s="83"/>
      <c r="AYB8" s="83"/>
      <c r="AYC8" s="83"/>
      <c r="AYD8" s="83"/>
      <c r="AYE8" s="83"/>
      <c r="AYF8" s="83"/>
      <c r="AYG8" s="83"/>
      <c r="AYH8" s="83"/>
      <c r="AYI8" s="83"/>
      <c r="AYJ8" s="83"/>
      <c r="AYK8" s="83"/>
      <c r="AYL8" s="83"/>
      <c r="AYM8" s="83"/>
      <c r="AYN8" s="83"/>
      <c r="AYO8" s="83"/>
      <c r="AYP8" s="83"/>
      <c r="AYQ8" s="83"/>
      <c r="AYR8" s="83"/>
      <c r="AYS8" s="83"/>
      <c r="AYT8" s="83"/>
      <c r="AYU8" s="83"/>
      <c r="AYV8" s="83"/>
      <c r="AYW8" s="83"/>
      <c r="AYX8" s="83"/>
      <c r="AYY8" s="83"/>
      <c r="AYZ8" s="83"/>
      <c r="AZA8" s="83"/>
      <c r="AZB8" s="83"/>
      <c r="AZC8" s="83"/>
      <c r="AZD8" s="83"/>
      <c r="AZE8" s="83"/>
      <c r="AZF8" s="83"/>
      <c r="AZG8" s="83"/>
      <c r="AZH8" s="83"/>
      <c r="AZI8" s="83"/>
      <c r="AZJ8" s="83"/>
      <c r="AZK8" s="83"/>
      <c r="AZL8" s="83"/>
      <c r="AZM8" s="83"/>
      <c r="AZN8" s="83"/>
      <c r="AZO8" s="83"/>
      <c r="AZP8" s="83"/>
      <c r="AZQ8" s="83"/>
      <c r="AZR8" s="83"/>
      <c r="AZS8" s="83"/>
      <c r="AZT8" s="83"/>
      <c r="AZU8" s="83"/>
      <c r="AZV8" s="83"/>
      <c r="AZW8" s="83"/>
      <c r="AZX8" s="83"/>
      <c r="AZY8" s="83"/>
      <c r="AZZ8" s="83"/>
      <c r="BAA8" s="83"/>
      <c r="BAB8" s="83"/>
      <c r="BAC8" s="83"/>
      <c r="BAD8" s="83"/>
      <c r="BAE8" s="83"/>
      <c r="BAF8" s="83"/>
      <c r="BAG8" s="83"/>
      <c r="BAH8" s="83"/>
      <c r="BAI8" s="83"/>
      <c r="BAJ8" s="83"/>
      <c r="BAK8" s="83"/>
      <c r="BAL8" s="83"/>
      <c r="BAM8" s="83"/>
      <c r="BAN8" s="83"/>
      <c r="BAO8" s="83"/>
      <c r="BAP8" s="83"/>
      <c r="BAQ8" s="83"/>
      <c r="BAR8" s="83"/>
      <c r="BAS8" s="83"/>
      <c r="BAT8" s="83"/>
      <c r="BAU8" s="83"/>
      <c r="BAV8" s="83"/>
      <c r="BAW8" s="83"/>
      <c r="BAX8" s="83"/>
      <c r="BAY8" s="83"/>
      <c r="BAZ8" s="83"/>
      <c r="BBA8" s="83"/>
      <c r="BBB8" s="83"/>
      <c r="BBC8" s="83"/>
      <c r="BBD8" s="83"/>
      <c r="BBE8" s="83"/>
      <c r="BBF8" s="83"/>
      <c r="BBG8" s="83"/>
      <c r="BBH8" s="83"/>
      <c r="BBI8" s="83"/>
      <c r="BBJ8" s="83"/>
      <c r="BBK8" s="83"/>
      <c r="BBL8" s="83"/>
      <c r="BBM8" s="83"/>
      <c r="BBN8" s="83"/>
      <c r="BBO8" s="83"/>
      <c r="BBP8" s="83"/>
      <c r="BBQ8" s="83"/>
      <c r="BBR8" s="83"/>
      <c r="BBS8" s="83"/>
      <c r="BBT8" s="83"/>
      <c r="BBU8" s="83"/>
      <c r="BBV8" s="83"/>
      <c r="BBW8" s="83"/>
      <c r="BBX8" s="83"/>
      <c r="BBY8" s="83"/>
      <c r="BBZ8" s="83"/>
      <c r="BCA8" s="83"/>
      <c r="BCB8" s="83"/>
      <c r="BCC8" s="83"/>
      <c r="BCD8" s="83"/>
      <c r="BCE8" s="83"/>
      <c r="BCF8" s="83"/>
      <c r="BCG8" s="83"/>
      <c r="BCH8" s="83"/>
      <c r="BCI8" s="83"/>
      <c r="BCJ8" s="83"/>
      <c r="BCK8" s="83"/>
      <c r="BCL8" s="83"/>
      <c r="BCM8" s="83"/>
      <c r="BCN8" s="83"/>
      <c r="BCO8" s="83"/>
      <c r="BCP8" s="83"/>
      <c r="BCQ8" s="83"/>
      <c r="BCR8" s="83"/>
      <c r="BCS8" s="83"/>
      <c r="BCT8" s="83"/>
      <c r="BCU8" s="83"/>
      <c r="BCV8" s="83"/>
      <c r="BCW8" s="83"/>
      <c r="BCX8" s="83"/>
      <c r="BCY8" s="83"/>
      <c r="BCZ8" s="83"/>
      <c r="BDA8" s="83"/>
      <c r="BDB8" s="83"/>
      <c r="BDC8" s="83"/>
      <c r="BDD8" s="83"/>
      <c r="BDE8" s="83"/>
      <c r="BDF8" s="83"/>
      <c r="BDG8" s="83"/>
      <c r="BDH8" s="83"/>
      <c r="BDI8" s="83"/>
      <c r="BDJ8" s="83"/>
      <c r="BDK8" s="83"/>
      <c r="BDL8" s="83"/>
      <c r="BDM8" s="83"/>
      <c r="BDN8" s="83"/>
      <c r="BDO8" s="83"/>
      <c r="BDP8" s="83"/>
      <c r="BDQ8" s="83"/>
      <c r="BDR8" s="83"/>
      <c r="BDS8" s="83"/>
      <c r="BDT8" s="83"/>
      <c r="BDU8" s="83"/>
      <c r="BDV8" s="83"/>
      <c r="BDW8" s="83"/>
      <c r="BDX8" s="83"/>
      <c r="BDY8" s="83"/>
      <c r="BDZ8" s="83"/>
      <c r="BEA8" s="83"/>
      <c r="BEB8" s="83"/>
      <c r="BEC8" s="83"/>
      <c r="BED8" s="83"/>
      <c r="BEE8" s="83"/>
      <c r="BEF8" s="83"/>
      <c r="BEG8" s="83"/>
      <c r="BEH8" s="83"/>
      <c r="BEI8" s="83"/>
      <c r="BEJ8" s="83"/>
      <c r="BEK8" s="83"/>
      <c r="BEL8" s="83"/>
      <c r="BEM8" s="83"/>
      <c r="BEN8" s="83"/>
      <c r="BEO8" s="83"/>
      <c r="BEP8" s="83"/>
      <c r="BEQ8" s="83"/>
      <c r="BER8" s="83"/>
      <c r="BES8" s="83"/>
      <c r="BET8" s="83"/>
      <c r="BEU8" s="83"/>
      <c r="BEV8" s="83"/>
      <c r="BEW8" s="83"/>
      <c r="BEX8" s="83"/>
      <c r="BEY8" s="83"/>
      <c r="BEZ8" s="83"/>
      <c r="BFA8" s="83"/>
      <c r="BFB8" s="83"/>
      <c r="BFC8" s="83"/>
      <c r="BFD8" s="83"/>
      <c r="BFE8" s="83"/>
      <c r="BFF8" s="83"/>
      <c r="BFG8" s="83"/>
      <c r="BFH8" s="83"/>
      <c r="BFI8" s="83"/>
      <c r="BFJ8" s="83"/>
      <c r="BFK8" s="83"/>
      <c r="BFL8" s="83"/>
      <c r="BFM8" s="83"/>
      <c r="BFN8" s="83"/>
      <c r="BFO8" s="83"/>
      <c r="BFP8" s="83"/>
      <c r="BFQ8" s="83"/>
      <c r="BFR8" s="83"/>
      <c r="BFS8" s="83"/>
      <c r="BFT8" s="83"/>
      <c r="BFU8" s="83"/>
      <c r="BFV8" s="83"/>
      <c r="BFW8" s="83"/>
      <c r="BFX8" s="83"/>
      <c r="BFY8" s="83"/>
      <c r="BFZ8" s="83"/>
      <c r="BGA8" s="83"/>
      <c r="BGB8" s="83"/>
      <c r="BGC8" s="83"/>
      <c r="BGD8" s="83"/>
      <c r="BGE8" s="83"/>
      <c r="BGF8" s="83"/>
      <c r="BGG8" s="83"/>
      <c r="BGH8" s="83"/>
      <c r="BGI8" s="83"/>
      <c r="BGJ8" s="83"/>
      <c r="BGK8" s="83"/>
      <c r="BGL8" s="83"/>
      <c r="BGM8" s="83"/>
      <c r="BGN8" s="83"/>
      <c r="BGO8" s="83"/>
      <c r="BGP8" s="83"/>
      <c r="BGQ8" s="83"/>
      <c r="BGR8" s="83"/>
      <c r="BGS8" s="83"/>
      <c r="BGT8" s="83"/>
      <c r="BGU8" s="83"/>
      <c r="BGV8" s="83"/>
      <c r="BGW8" s="83"/>
      <c r="BGX8" s="83"/>
      <c r="BGY8" s="83"/>
      <c r="BGZ8" s="83"/>
      <c r="BHA8" s="83"/>
      <c r="BHB8" s="83"/>
      <c r="BHC8" s="83"/>
      <c r="BHD8" s="83"/>
      <c r="BHE8" s="83"/>
      <c r="BHF8" s="83"/>
      <c r="BHG8" s="83"/>
      <c r="BHH8" s="83"/>
      <c r="BHI8" s="83"/>
      <c r="BHJ8" s="83"/>
      <c r="BHK8" s="83"/>
      <c r="BHL8" s="83"/>
      <c r="BHM8" s="83"/>
      <c r="BHN8" s="83"/>
      <c r="BHO8" s="83"/>
      <c r="BHP8" s="83"/>
      <c r="BHQ8" s="83"/>
      <c r="BHR8" s="83"/>
      <c r="BHS8" s="83"/>
      <c r="BHT8" s="83"/>
      <c r="BHU8" s="83"/>
      <c r="BHV8" s="83"/>
      <c r="BHW8" s="83"/>
      <c r="BHX8" s="83"/>
      <c r="BHY8" s="83"/>
      <c r="BHZ8" s="83"/>
      <c r="BIA8" s="83"/>
      <c r="BIB8" s="83"/>
      <c r="BIC8" s="83"/>
      <c r="BID8" s="83"/>
      <c r="BIE8" s="83"/>
      <c r="BIF8" s="83"/>
      <c r="BIG8" s="83"/>
      <c r="BIH8" s="83"/>
      <c r="BII8" s="83"/>
      <c r="BIJ8" s="83"/>
      <c r="BIK8" s="83"/>
      <c r="BIL8" s="83"/>
      <c r="BIM8" s="83"/>
      <c r="BIN8" s="83"/>
      <c r="BIO8" s="83"/>
      <c r="BIP8" s="83"/>
      <c r="BIQ8" s="83"/>
      <c r="BIR8" s="83"/>
      <c r="BIS8" s="83"/>
      <c r="BIT8" s="83"/>
      <c r="BIU8" s="83"/>
      <c r="BIV8" s="83"/>
      <c r="BIW8" s="83"/>
      <c r="BIX8" s="83"/>
      <c r="BIY8" s="83"/>
      <c r="BIZ8" s="83"/>
      <c r="BJA8" s="83"/>
      <c r="BJB8" s="83"/>
      <c r="BJC8" s="83"/>
      <c r="BJD8" s="83"/>
      <c r="BJE8" s="83"/>
      <c r="BJF8" s="83"/>
      <c r="BJG8" s="83"/>
      <c r="BJH8" s="83"/>
      <c r="BJI8" s="83"/>
      <c r="BJJ8" s="83"/>
      <c r="BJK8" s="83"/>
      <c r="BJL8" s="83"/>
      <c r="BJM8" s="83"/>
      <c r="BJN8" s="83"/>
      <c r="BJO8" s="83"/>
      <c r="BJP8" s="83"/>
      <c r="BJQ8" s="83"/>
      <c r="BJR8" s="83"/>
      <c r="BJS8" s="83"/>
      <c r="BJT8" s="83"/>
      <c r="BJU8" s="83"/>
      <c r="BJV8" s="83"/>
      <c r="BJW8" s="83"/>
      <c r="BJX8" s="83"/>
      <c r="BJY8" s="83"/>
      <c r="BJZ8" s="83"/>
      <c r="BKA8" s="83"/>
      <c r="BKB8" s="83"/>
      <c r="BKC8" s="83"/>
      <c r="BKD8" s="83"/>
      <c r="BKE8" s="83"/>
      <c r="BKF8" s="83"/>
      <c r="BKG8" s="83"/>
      <c r="BKH8" s="83"/>
      <c r="BKI8" s="83"/>
      <c r="BKJ8" s="83"/>
      <c r="BKK8" s="83"/>
      <c r="BKL8" s="83"/>
      <c r="BKM8" s="83"/>
      <c r="BKN8" s="83"/>
      <c r="BKO8" s="83"/>
      <c r="BKP8" s="83"/>
      <c r="BKQ8" s="83"/>
      <c r="BKR8" s="83"/>
      <c r="BKS8" s="83"/>
      <c r="BKT8" s="83"/>
      <c r="BKU8" s="83"/>
      <c r="BKV8" s="83"/>
      <c r="BKW8" s="83"/>
      <c r="BKX8" s="83"/>
      <c r="BKY8" s="83"/>
      <c r="BKZ8" s="83"/>
      <c r="BLA8" s="83"/>
      <c r="BLB8" s="83"/>
      <c r="BLC8" s="83"/>
      <c r="BLD8" s="83"/>
      <c r="BLE8" s="83"/>
      <c r="BLF8" s="83"/>
      <c r="BLG8" s="83"/>
      <c r="BLH8" s="83"/>
      <c r="BLI8" s="83"/>
      <c r="BLJ8" s="83"/>
      <c r="BLK8" s="83"/>
      <c r="BLL8" s="83"/>
      <c r="BLM8" s="83"/>
      <c r="BLN8" s="83"/>
      <c r="BLO8" s="83"/>
      <c r="BLP8" s="83"/>
      <c r="BLQ8" s="83"/>
      <c r="BLR8" s="83"/>
      <c r="BLS8" s="83"/>
      <c r="BLT8" s="83"/>
      <c r="BLU8" s="83"/>
      <c r="BLV8" s="83"/>
      <c r="BLW8" s="83"/>
      <c r="BLX8" s="83"/>
      <c r="BLY8" s="83"/>
      <c r="BLZ8" s="83"/>
      <c r="BMA8" s="83"/>
      <c r="BMB8" s="83"/>
      <c r="BMC8" s="83"/>
      <c r="BMD8" s="83"/>
      <c r="BME8" s="83"/>
      <c r="BMF8" s="83"/>
      <c r="BMG8" s="83"/>
      <c r="BMH8" s="83"/>
      <c r="BMI8" s="83"/>
      <c r="BMJ8" s="83"/>
      <c r="BMK8" s="83"/>
      <c r="BML8" s="83"/>
      <c r="BMM8" s="83"/>
      <c r="BMN8" s="83"/>
      <c r="BMO8" s="83"/>
      <c r="BMP8" s="83"/>
      <c r="BMQ8" s="83"/>
      <c r="BMR8" s="83"/>
      <c r="BMS8" s="83"/>
      <c r="BMT8" s="83"/>
      <c r="BMU8" s="83"/>
      <c r="BMV8" s="83"/>
      <c r="BMW8" s="83"/>
      <c r="BMX8" s="83"/>
      <c r="BMY8" s="83"/>
      <c r="BMZ8" s="83"/>
      <c r="BNA8" s="83"/>
      <c r="BNB8" s="83"/>
      <c r="BNC8" s="83"/>
      <c r="BND8" s="83"/>
      <c r="BNE8" s="83"/>
      <c r="BNF8" s="83"/>
      <c r="BNG8" s="83"/>
      <c r="BNH8" s="83"/>
      <c r="BNI8" s="83"/>
      <c r="BNJ8" s="83"/>
      <c r="BNK8" s="83"/>
      <c r="BNL8" s="83"/>
      <c r="BNM8" s="83"/>
      <c r="BNN8" s="83"/>
      <c r="BNO8" s="83"/>
      <c r="BNP8" s="83"/>
      <c r="BNQ8" s="83"/>
      <c r="BNR8" s="83"/>
      <c r="BNS8" s="83"/>
      <c r="BNT8" s="83"/>
      <c r="BNU8" s="83"/>
      <c r="BNV8" s="83"/>
      <c r="BNW8" s="83"/>
      <c r="BNX8" s="83"/>
      <c r="BNY8" s="83"/>
      <c r="BNZ8" s="83"/>
      <c r="BOA8" s="83"/>
      <c r="BOB8" s="83"/>
      <c r="BOC8" s="83"/>
      <c r="BOD8" s="83"/>
      <c r="BOE8" s="83"/>
      <c r="BOF8" s="83"/>
      <c r="BOG8" s="83"/>
      <c r="BOH8" s="83"/>
      <c r="BOI8" s="83"/>
      <c r="BOJ8" s="83"/>
      <c r="BOK8" s="83"/>
      <c r="BOL8" s="83"/>
      <c r="BOM8" s="83"/>
      <c r="BON8" s="83"/>
      <c r="BOO8" s="83"/>
      <c r="BOP8" s="83"/>
      <c r="BOQ8" s="83"/>
      <c r="BOR8" s="83"/>
      <c r="BOS8" s="83"/>
      <c r="BOT8" s="83"/>
      <c r="BOU8" s="83"/>
      <c r="BOV8" s="83"/>
      <c r="BOW8" s="83"/>
      <c r="BOX8" s="83"/>
      <c r="BOY8" s="83"/>
      <c r="BOZ8" s="83"/>
      <c r="BPA8" s="83"/>
      <c r="BPB8" s="83"/>
      <c r="BPC8" s="83"/>
      <c r="BPD8" s="83"/>
      <c r="BPE8" s="83"/>
      <c r="BPF8" s="83"/>
      <c r="BPG8" s="83"/>
      <c r="BPH8" s="83"/>
      <c r="BPI8" s="83"/>
      <c r="BPJ8" s="83"/>
      <c r="BPK8" s="83"/>
      <c r="BPL8" s="83"/>
      <c r="BPM8" s="83"/>
      <c r="BPN8" s="83"/>
      <c r="BPO8" s="83"/>
      <c r="BPP8" s="83"/>
      <c r="BPQ8" s="83"/>
      <c r="BPR8" s="83"/>
      <c r="BPS8" s="83"/>
      <c r="BPT8" s="83"/>
      <c r="BPU8" s="83"/>
      <c r="BPV8" s="83"/>
      <c r="BPW8" s="83"/>
      <c r="BPX8" s="83"/>
      <c r="BPY8" s="83"/>
      <c r="BPZ8" s="83"/>
      <c r="BQA8" s="83"/>
      <c r="BQB8" s="83"/>
      <c r="BQC8" s="83"/>
      <c r="BQD8" s="83"/>
      <c r="BQE8" s="83"/>
      <c r="BQF8" s="83"/>
      <c r="BQG8" s="83"/>
      <c r="BQH8" s="83"/>
      <c r="BQI8" s="83"/>
      <c r="BQJ8" s="83"/>
      <c r="BQK8" s="83"/>
      <c r="BQL8" s="83"/>
      <c r="BQM8" s="83"/>
      <c r="BQN8" s="83"/>
      <c r="BQO8" s="83"/>
      <c r="BQP8" s="83"/>
      <c r="BQQ8" s="83"/>
      <c r="BQR8" s="83"/>
      <c r="BQS8" s="83"/>
      <c r="BQT8" s="83"/>
      <c r="BQU8" s="83"/>
      <c r="BQV8" s="83"/>
      <c r="BQW8" s="83"/>
      <c r="BQX8" s="83"/>
      <c r="BQY8" s="83"/>
      <c r="BQZ8" s="83"/>
      <c r="BRA8" s="83"/>
      <c r="BRB8" s="83"/>
      <c r="BRC8" s="83"/>
      <c r="BRD8" s="83"/>
      <c r="BRE8" s="83"/>
      <c r="BRF8" s="83"/>
      <c r="BRG8" s="83"/>
      <c r="BRH8" s="83"/>
      <c r="BRI8" s="83"/>
      <c r="BRJ8" s="83"/>
      <c r="BRK8" s="83"/>
      <c r="BRL8" s="83"/>
      <c r="BRM8" s="83"/>
      <c r="BRN8" s="83"/>
      <c r="BRO8" s="83"/>
      <c r="BRP8" s="83"/>
      <c r="BRQ8" s="83"/>
      <c r="BRR8" s="83"/>
      <c r="BRS8" s="83"/>
      <c r="BRT8" s="83"/>
      <c r="BRU8" s="83"/>
      <c r="BRV8" s="83"/>
      <c r="BRW8" s="83"/>
      <c r="BRX8" s="83"/>
      <c r="BRY8" s="83"/>
      <c r="BRZ8" s="83"/>
      <c r="BSA8" s="83"/>
      <c r="BSB8" s="83"/>
      <c r="BSC8" s="83"/>
      <c r="BSD8" s="83"/>
      <c r="BSE8" s="83"/>
      <c r="BSF8" s="83"/>
      <c r="BSG8" s="83"/>
      <c r="BSH8" s="83"/>
      <c r="BSI8" s="83"/>
      <c r="BSJ8" s="83"/>
      <c r="BSK8" s="83"/>
      <c r="BSL8" s="83"/>
      <c r="BSM8" s="83"/>
      <c r="BSN8" s="83"/>
      <c r="BSO8" s="83"/>
      <c r="BSP8" s="83"/>
      <c r="BSQ8" s="83"/>
      <c r="BSR8" s="83"/>
      <c r="BSS8" s="83"/>
      <c r="BST8" s="83"/>
      <c r="BSU8" s="83"/>
      <c r="BSV8" s="83"/>
      <c r="BSW8" s="83"/>
      <c r="BSX8" s="83"/>
      <c r="BSY8" s="83"/>
      <c r="BSZ8" s="83"/>
      <c r="BTA8" s="83"/>
      <c r="BTB8" s="83"/>
      <c r="BTC8" s="83"/>
      <c r="BTD8" s="83"/>
      <c r="BTE8" s="83"/>
      <c r="BTF8" s="83"/>
      <c r="BTG8" s="83"/>
      <c r="BTH8" s="83"/>
      <c r="BTI8" s="83"/>
      <c r="BTJ8" s="83"/>
      <c r="BTK8" s="83"/>
      <c r="BTL8" s="83"/>
      <c r="BTM8" s="83"/>
      <c r="BTN8" s="83"/>
      <c r="BTO8" s="83"/>
      <c r="BTP8" s="83"/>
      <c r="BTQ8" s="83"/>
      <c r="BTR8" s="83"/>
      <c r="BTS8" s="83"/>
      <c r="BTT8" s="83"/>
      <c r="BTU8" s="83"/>
      <c r="BTV8" s="83"/>
      <c r="BTW8" s="83"/>
      <c r="BTX8" s="83"/>
      <c r="BTY8" s="83"/>
      <c r="BTZ8" s="83"/>
      <c r="BUA8" s="83"/>
      <c r="BUB8" s="83"/>
      <c r="BUC8" s="83"/>
      <c r="BUD8" s="83"/>
      <c r="BUE8" s="83"/>
      <c r="BUF8" s="83"/>
      <c r="BUG8" s="83"/>
      <c r="BUH8" s="83"/>
      <c r="BUI8" s="83"/>
      <c r="BUJ8" s="83"/>
      <c r="BUK8" s="83"/>
      <c r="BUL8" s="83"/>
      <c r="BUM8" s="83"/>
      <c r="BUN8" s="83"/>
      <c r="BUO8" s="83"/>
      <c r="BUP8" s="83"/>
      <c r="BUQ8" s="83"/>
      <c r="BUR8" s="83"/>
      <c r="BUS8" s="83"/>
      <c r="BUT8" s="83"/>
      <c r="BUU8" s="83"/>
      <c r="BUV8" s="83"/>
      <c r="BUW8" s="83"/>
      <c r="BUX8" s="83"/>
      <c r="BUY8" s="83"/>
      <c r="BUZ8" s="83"/>
      <c r="BVA8" s="83"/>
      <c r="BVB8" s="83"/>
      <c r="BVC8" s="83"/>
      <c r="BVD8" s="83"/>
      <c r="BVE8" s="83"/>
      <c r="BVF8" s="83"/>
      <c r="BVG8" s="83"/>
      <c r="BVH8" s="83"/>
      <c r="BVI8" s="83"/>
      <c r="BVJ8" s="83"/>
      <c r="BVK8" s="83"/>
      <c r="BVL8" s="83"/>
      <c r="BVM8" s="83"/>
      <c r="BVN8" s="83"/>
      <c r="BVO8" s="83"/>
      <c r="BVP8" s="83"/>
      <c r="BVQ8" s="83"/>
      <c r="BVR8" s="83"/>
      <c r="BVS8" s="83"/>
      <c r="BVT8" s="83"/>
      <c r="BVU8" s="83"/>
      <c r="BVV8" s="83"/>
      <c r="BVW8" s="83"/>
      <c r="BVX8" s="83"/>
      <c r="BVY8" s="83"/>
      <c r="BVZ8" s="83"/>
      <c r="BWA8" s="83"/>
      <c r="BWB8" s="83"/>
      <c r="BWC8" s="83"/>
      <c r="BWD8" s="83"/>
      <c r="BWE8" s="83"/>
      <c r="BWF8" s="83"/>
      <c r="BWG8" s="83"/>
      <c r="BWH8" s="83"/>
      <c r="BWI8" s="83"/>
      <c r="BWJ8" s="83"/>
      <c r="BWK8" s="83"/>
      <c r="BWL8" s="83"/>
      <c r="BWM8" s="83"/>
      <c r="BWN8" s="83"/>
      <c r="BWO8" s="83"/>
      <c r="BWP8" s="83"/>
      <c r="BWQ8" s="83"/>
      <c r="BWR8" s="83"/>
      <c r="BWS8" s="83"/>
      <c r="BWT8" s="83"/>
      <c r="BWU8" s="83"/>
      <c r="BWV8" s="83"/>
      <c r="BWW8" s="83"/>
      <c r="BWX8" s="83"/>
      <c r="BWY8" s="83"/>
      <c r="BWZ8" s="83"/>
      <c r="BXA8" s="83"/>
      <c r="BXB8" s="83"/>
      <c r="BXC8" s="83"/>
      <c r="BXD8" s="83"/>
      <c r="BXE8" s="83"/>
      <c r="BXF8" s="83"/>
      <c r="BXG8" s="83"/>
      <c r="BXH8" s="83"/>
      <c r="BXI8" s="83"/>
      <c r="BXJ8" s="83"/>
      <c r="BXK8" s="83"/>
      <c r="BXL8" s="83"/>
      <c r="BXM8" s="83"/>
      <c r="BXN8" s="83"/>
      <c r="BXO8" s="83"/>
      <c r="BXP8" s="83"/>
      <c r="BXQ8" s="83"/>
      <c r="BXR8" s="83"/>
      <c r="BXS8" s="83"/>
      <c r="BXT8" s="83"/>
      <c r="BXU8" s="83"/>
      <c r="BXV8" s="83"/>
      <c r="BXW8" s="83"/>
      <c r="BXX8" s="83"/>
      <c r="BXY8" s="83"/>
      <c r="BXZ8" s="83"/>
      <c r="BYA8" s="83"/>
      <c r="BYB8" s="83"/>
      <c r="BYC8" s="83"/>
      <c r="BYD8" s="83"/>
      <c r="BYE8" s="83"/>
      <c r="BYF8" s="83"/>
      <c r="BYG8" s="83"/>
      <c r="BYH8" s="83"/>
      <c r="BYI8" s="83"/>
      <c r="BYJ8" s="83"/>
      <c r="BYK8" s="83"/>
      <c r="BYL8" s="83"/>
      <c r="BYM8" s="83"/>
      <c r="BYN8" s="83"/>
      <c r="BYO8" s="83"/>
      <c r="BYP8" s="83"/>
      <c r="BYQ8" s="83"/>
      <c r="BYR8" s="83"/>
      <c r="BYS8" s="83"/>
      <c r="BYT8" s="83"/>
      <c r="BYU8" s="83"/>
      <c r="BYV8" s="83"/>
      <c r="BYW8" s="83"/>
      <c r="BYX8" s="83"/>
      <c r="BYY8" s="83"/>
      <c r="BYZ8" s="83"/>
      <c r="BZA8" s="83"/>
      <c r="BZB8" s="83"/>
      <c r="BZC8" s="83"/>
      <c r="BZD8" s="83"/>
      <c r="BZE8" s="83"/>
      <c r="BZF8" s="83"/>
      <c r="BZG8" s="83"/>
      <c r="BZH8" s="83"/>
      <c r="BZI8" s="83"/>
      <c r="BZJ8" s="83"/>
      <c r="BZK8" s="83"/>
      <c r="BZL8" s="83"/>
      <c r="BZM8" s="83"/>
      <c r="BZN8" s="83"/>
      <c r="BZO8" s="83"/>
      <c r="BZP8" s="83"/>
      <c r="BZQ8" s="83"/>
      <c r="BZR8" s="83"/>
      <c r="BZS8" s="83"/>
      <c r="BZT8" s="83"/>
      <c r="BZU8" s="83"/>
      <c r="BZV8" s="83"/>
      <c r="BZW8" s="83"/>
      <c r="BZX8" s="83"/>
      <c r="BZY8" s="83"/>
      <c r="BZZ8" s="83"/>
      <c r="CAA8" s="83"/>
      <c r="CAB8" s="83"/>
      <c r="CAC8" s="83"/>
      <c r="CAD8" s="83"/>
      <c r="CAE8" s="83"/>
      <c r="CAF8" s="83"/>
      <c r="CAG8" s="83"/>
      <c r="CAH8" s="83"/>
      <c r="CAI8" s="83"/>
      <c r="CAJ8" s="83"/>
      <c r="CAK8" s="83"/>
      <c r="CAL8" s="83"/>
      <c r="CAM8" s="83"/>
      <c r="CAN8" s="83"/>
      <c r="CAO8" s="83"/>
      <c r="CAP8" s="83"/>
      <c r="CAQ8" s="83"/>
      <c r="CAR8" s="83"/>
      <c r="CAS8" s="83"/>
      <c r="CAT8" s="83"/>
      <c r="CAU8" s="83"/>
      <c r="CAV8" s="83"/>
      <c r="CAW8" s="83"/>
      <c r="CAX8" s="83"/>
      <c r="CAY8" s="83"/>
      <c r="CAZ8" s="83"/>
      <c r="CBA8" s="83"/>
      <c r="CBB8" s="83"/>
      <c r="CBC8" s="83"/>
      <c r="CBD8" s="83"/>
      <c r="CBE8" s="83"/>
      <c r="CBF8" s="83"/>
      <c r="CBG8" s="83"/>
      <c r="CBH8" s="83"/>
      <c r="CBI8" s="83"/>
      <c r="CBJ8" s="83"/>
      <c r="CBK8" s="83"/>
      <c r="CBL8" s="83"/>
      <c r="CBM8" s="83"/>
      <c r="CBN8" s="83"/>
      <c r="CBO8" s="83"/>
      <c r="CBP8" s="83"/>
      <c r="CBQ8" s="83"/>
      <c r="CBR8" s="83"/>
      <c r="CBS8" s="83"/>
      <c r="CBT8" s="83"/>
      <c r="CBU8" s="83"/>
      <c r="CBV8" s="83"/>
      <c r="CBW8" s="83"/>
      <c r="CBX8" s="83"/>
      <c r="CBY8" s="83"/>
      <c r="CBZ8" s="83"/>
      <c r="CCA8" s="83"/>
      <c r="CCB8" s="83"/>
      <c r="CCC8" s="83"/>
      <c r="CCD8" s="83"/>
      <c r="CCE8" s="83"/>
      <c r="CCF8" s="83"/>
      <c r="CCG8" s="83"/>
      <c r="CCH8" s="83"/>
      <c r="CCI8" s="83"/>
      <c r="CCJ8" s="83"/>
      <c r="CCK8" s="83"/>
      <c r="CCL8" s="83"/>
      <c r="CCM8" s="83"/>
      <c r="CCN8" s="83"/>
      <c r="CCO8" s="83"/>
      <c r="CCP8" s="83"/>
      <c r="CCQ8" s="83"/>
      <c r="CCR8" s="83"/>
      <c r="CCS8" s="83"/>
      <c r="CCT8" s="83"/>
      <c r="CCU8" s="83"/>
      <c r="CCV8" s="83"/>
      <c r="CCW8" s="83"/>
      <c r="CCX8" s="83"/>
      <c r="CCY8" s="83"/>
      <c r="CCZ8" s="83"/>
      <c r="CDA8" s="83"/>
      <c r="CDB8" s="83"/>
      <c r="CDC8" s="83"/>
      <c r="CDD8" s="83"/>
      <c r="CDE8" s="83"/>
      <c r="CDF8" s="83"/>
      <c r="CDG8" s="83"/>
      <c r="CDH8" s="83"/>
      <c r="CDI8" s="83"/>
      <c r="CDJ8" s="83"/>
      <c r="CDK8" s="83"/>
      <c r="CDL8" s="83"/>
      <c r="CDM8" s="83"/>
      <c r="CDN8" s="83"/>
      <c r="CDO8" s="83"/>
      <c r="CDP8" s="83"/>
      <c r="CDQ8" s="83"/>
      <c r="CDR8" s="83"/>
      <c r="CDS8" s="83"/>
      <c r="CDT8" s="83"/>
      <c r="CDU8" s="83"/>
      <c r="CDV8" s="83"/>
      <c r="CDW8" s="83"/>
      <c r="CDX8" s="83"/>
      <c r="CDY8" s="83"/>
      <c r="CDZ8" s="83"/>
      <c r="CEA8" s="83"/>
      <c r="CEB8" s="83"/>
      <c r="CEC8" s="83"/>
      <c r="CED8" s="83"/>
      <c r="CEE8" s="83"/>
      <c r="CEF8" s="83"/>
      <c r="CEG8" s="83"/>
      <c r="CEH8" s="83"/>
      <c r="CEI8" s="83"/>
      <c r="CEJ8" s="83"/>
      <c r="CEK8" s="83"/>
      <c r="CEL8" s="83"/>
      <c r="CEM8" s="83"/>
      <c r="CEN8" s="83"/>
      <c r="CEO8" s="83"/>
      <c r="CEP8" s="83"/>
      <c r="CEQ8" s="83"/>
      <c r="CER8" s="83"/>
      <c r="CES8" s="83"/>
      <c r="CET8" s="83"/>
      <c r="CEU8" s="83"/>
      <c r="CEV8" s="83"/>
      <c r="CEW8" s="83"/>
      <c r="CEX8" s="83"/>
      <c r="CEY8" s="83"/>
      <c r="CEZ8" s="83"/>
      <c r="CFA8" s="83"/>
      <c r="CFB8" s="83"/>
      <c r="CFC8" s="83"/>
      <c r="CFD8" s="83"/>
      <c r="CFE8" s="83"/>
      <c r="CFF8" s="83"/>
      <c r="CFG8" s="83"/>
      <c r="CFH8" s="83"/>
      <c r="CFI8" s="83"/>
      <c r="CFJ8" s="83"/>
      <c r="CFK8" s="83"/>
      <c r="CFL8" s="83"/>
      <c r="CFM8" s="83"/>
      <c r="CFN8" s="83"/>
      <c r="CFO8" s="83"/>
      <c r="CFP8" s="83"/>
      <c r="CFQ8" s="83"/>
      <c r="CFR8" s="83"/>
      <c r="CFS8" s="83"/>
      <c r="CFT8" s="83"/>
      <c r="CFU8" s="83"/>
      <c r="CFV8" s="83"/>
      <c r="CFW8" s="83"/>
      <c r="CFX8" s="83"/>
      <c r="CFY8" s="83"/>
      <c r="CFZ8" s="83"/>
      <c r="CGA8" s="83"/>
      <c r="CGB8" s="83"/>
      <c r="CGC8" s="83"/>
      <c r="CGD8" s="83"/>
      <c r="CGE8" s="83"/>
      <c r="CGF8" s="83"/>
      <c r="CGG8" s="83"/>
      <c r="CGH8" s="83"/>
      <c r="CGI8" s="83"/>
      <c r="CGJ8" s="83"/>
      <c r="CGK8" s="83"/>
      <c r="CGL8" s="83"/>
      <c r="CGM8" s="83"/>
      <c r="CGN8" s="83"/>
      <c r="CGO8" s="83"/>
      <c r="CGP8" s="83"/>
      <c r="CGQ8" s="83"/>
      <c r="CGR8" s="83"/>
      <c r="CGS8" s="83"/>
      <c r="CGT8" s="83"/>
      <c r="CGU8" s="83"/>
      <c r="CGV8" s="83"/>
      <c r="CGW8" s="83"/>
      <c r="CGX8" s="83"/>
      <c r="CGY8" s="83"/>
      <c r="CGZ8" s="83"/>
      <c r="CHA8" s="83"/>
      <c r="CHB8" s="83"/>
      <c r="CHC8" s="83"/>
      <c r="CHD8" s="83"/>
      <c r="CHE8" s="83"/>
      <c r="CHF8" s="83"/>
      <c r="CHG8" s="83"/>
      <c r="CHH8" s="83"/>
      <c r="CHI8" s="83"/>
      <c r="CHJ8" s="83"/>
      <c r="CHK8" s="83"/>
      <c r="CHL8" s="83"/>
      <c r="CHM8" s="83"/>
      <c r="CHN8" s="83"/>
      <c r="CHO8" s="83"/>
      <c r="CHP8" s="83"/>
      <c r="CHQ8" s="83"/>
      <c r="CHR8" s="83"/>
      <c r="CHS8" s="83"/>
      <c r="CHT8" s="83"/>
      <c r="CHU8" s="83"/>
      <c r="CHV8" s="83"/>
      <c r="CHW8" s="83"/>
      <c r="CHX8" s="83"/>
      <c r="CHY8" s="83"/>
      <c r="CHZ8" s="83"/>
      <c r="CIA8" s="83"/>
      <c r="CIB8" s="83"/>
      <c r="CIC8" s="83"/>
      <c r="CID8" s="83"/>
      <c r="CIE8" s="83"/>
      <c r="CIF8" s="83"/>
      <c r="CIG8" s="83"/>
      <c r="CIH8" s="83"/>
      <c r="CII8" s="83"/>
      <c r="CIJ8" s="83"/>
      <c r="CIK8" s="83"/>
      <c r="CIL8" s="83"/>
      <c r="CIM8" s="83"/>
      <c r="CIN8" s="83"/>
      <c r="CIO8" s="83"/>
      <c r="CIP8" s="83"/>
      <c r="CIQ8" s="83"/>
      <c r="CIR8" s="83"/>
      <c r="CIS8" s="83"/>
      <c r="CIT8" s="83"/>
      <c r="CIU8" s="83"/>
      <c r="CIV8" s="83"/>
      <c r="CIW8" s="83"/>
      <c r="CIX8" s="83"/>
      <c r="CIY8" s="83"/>
      <c r="CIZ8" s="83"/>
      <c r="CJA8" s="83"/>
      <c r="CJB8" s="83"/>
      <c r="CJC8" s="83"/>
      <c r="CJD8" s="83"/>
      <c r="CJE8" s="83"/>
      <c r="CJF8" s="83"/>
      <c r="CJG8" s="83"/>
      <c r="CJH8" s="83"/>
      <c r="CJI8" s="83"/>
      <c r="CJJ8" s="83"/>
      <c r="CJK8" s="83"/>
      <c r="CJL8" s="83"/>
      <c r="CJM8" s="83"/>
      <c r="CJN8" s="83"/>
      <c r="CJO8" s="83"/>
      <c r="CJP8" s="83"/>
      <c r="CJQ8" s="83"/>
      <c r="CJR8" s="83"/>
      <c r="CJS8" s="83"/>
      <c r="CJT8" s="83"/>
      <c r="CJU8" s="83"/>
      <c r="CJV8" s="83"/>
      <c r="CJW8" s="83"/>
      <c r="CJX8" s="83"/>
      <c r="CJY8" s="83"/>
      <c r="CJZ8" s="83"/>
      <c r="CKA8" s="83"/>
      <c r="CKB8" s="83"/>
      <c r="CKC8" s="83"/>
      <c r="CKD8" s="83"/>
      <c r="CKE8" s="83"/>
      <c r="CKF8" s="83"/>
      <c r="CKG8" s="83"/>
      <c r="CKH8" s="83"/>
      <c r="CKI8" s="83"/>
      <c r="CKJ8" s="83"/>
      <c r="CKK8" s="83"/>
      <c r="CKL8" s="83"/>
      <c r="CKM8" s="83"/>
      <c r="CKN8" s="83"/>
      <c r="CKO8" s="83"/>
      <c r="CKP8" s="83"/>
      <c r="CKQ8" s="83"/>
      <c r="CKR8" s="83"/>
      <c r="CKS8" s="83"/>
      <c r="CKT8" s="83"/>
      <c r="CKU8" s="83"/>
      <c r="CKV8" s="83"/>
      <c r="CKW8" s="83"/>
      <c r="CKX8" s="83"/>
      <c r="CKY8" s="83"/>
      <c r="CKZ8" s="83"/>
      <c r="CLA8" s="83"/>
      <c r="CLB8" s="83"/>
      <c r="CLC8" s="83"/>
      <c r="CLD8" s="83"/>
      <c r="CLE8" s="83"/>
      <c r="CLF8" s="83"/>
      <c r="CLG8" s="83"/>
      <c r="CLH8" s="83"/>
      <c r="CLI8" s="83"/>
      <c r="CLJ8" s="83"/>
      <c r="CLK8" s="83"/>
      <c r="CLL8" s="83"/>
      <c r="CLM8" s="83"/>
      <c r="CLN8" s="83"/>
      <c r="CLO8" s="83"/>
      <c r="CLP8" s="83"/>
      <c r="CLQ8" s="83"/>
      <c r="CLR8" s="83"/>
      <c r="CLS8" s="83"/>
      <c r="CLT8" s="83"/>
      <c r="CLU8" s="83"/>
      <c r="CLV8" s="83"/>
      <c r="CLW8" s="83"/>
      <c r="CLX8" s="83"/>
      <c r="CLY8" s="83"/>
      <c r="CLZ8" s="83"/>
      <c r="CMA8" s="83"/>
      <c r="CMB8" s="83"/>
      <c r="CMC8" s="83"/>
      <c r="CMD8" s="83"/>
      <c r="CME8" s="83"/>
      <c r="CMF8" s="83"/>
      <c r="CMG8" s="83"/>
      <c r="CMH8" s="83"/>
      <c r="CMI8" s="83"/>
      <c r="CMJ8" s="83"/>
      <c r="CMK8" s="83"/>
      <c r="CML8" s="83"/>
      <c r="CMM8" s="83"/>
      <c r="CMN8" s="83"/>
      <c r="CMO8" s="83"/>
      <c r="CMP8" s="83"/>
      <c r="CMQ8" s="83"/>
      <c r="CMR8" s="83"/>
      <c r="CMS8" s="83"/>
      <c r="CMT8" s="83"/>
      <c r="CMU8" s="83"/>
      <c r="CMV8" s="83"/>
      <c r="CMW8" s="83"/>
      <c r="CMX8" s="83"/>
      <c r="CMY8" s="83"/>
      <c r="CMZ8" s="83"/>
      <c r="CNA8" s="83"/>
      <c r="CNB8" s="83"/>
      <c r="CNC8" s="83"/>
      <c r="CND8" s="83"/>
      <c r="CNE8" s="83"/>
      <c r="CNF8" s="83"/>
      <c r="CNG8" s="83"/>
      <c r="CNH8" s="83"/>
      <c r="CNI8" s="83"/>
      <c r="CNJ8" s="83"/>
      <c r="CNK8" s="83"/>
      <c r="CNL8" s="83"/>
      <c r="CNM8" s="83"/>
      <c r="CNN8" s="83"/>
      <c r="CNO8" s="83"/>
      <c r="CNP8" s="83"/>
      <c r="CNQ8" s="83"/>
      <c r="CNR8" s="83"/>
      <c r="CNS8" s="83"/>
      <c r="CNT8" s="83"/>
      <c r="CNU8" s="83"/>
      <c r="CNV8" s="83"/>
      <c r="CNW8" s="83"/>
      <c r="CNX8" s="83"/>
      <c r="CNY8" s="83"/>
      <c r="CNZ8" s="83"/>
      <c r="COA8" s="83"/>
      <c r="COB8" s="83"/>
      <c r="COC8" s="83"/>
      <c r="COD8" s="83"/>
      <c r="COE8" s="83"/>
      <c r="COF8" s="83"/>
      <c r="COG8" s="83"/>
      <c r="COH8" s="83"/>
      <c r="COI8" s="83"/>
      <c r="COJ8" s="83"/>
      <c r="COK8" s="83"/>
      <c r="COL8" s="83"/>
      <c r="COM8" s="83"/>
      <c r="CON8" s="83"/>
      <c r="COO8" s="83"/>
      <c r="COP8" s="83"/>
      <c r="COQ8" s="83"/>
      <c r="COR8" s="83"/>
      <c r="COS8" s="83"/>
      <c r="COT8" s="83"/>
      <c r="COU8" s="83"/>
      <c r="COV8" s="83"/>
      <c r="COW8" s="83"/>
      <c r="COX8" s="83"/>
      <c r="COY8" s="83"/>
      <c r="COZ8" s="83"/>
      <c r="CPA8" s="83"/>
      <c r="CPB8" s="83"/>
      <c r="CPC8" s="83"/>
      <c r="CPD8" s="83"/>
      <c r="CPE8" s="83"/>
      <c r="CPF8" s="83"/>
      <c r="CPG8" s="83"/>
      <c r="CPH8" s="83"/>
      <c r="CPI8" s="83"/>
      <c r="CPJ8" s="83"/>
      <c r="CPK8" s="83"/>
      <c r="CPL8" s="83"/>
      <c r="CPM8" s="83"/>
      <c r="CPN8" s="83"/>
      <c r="CPO8" s="83"/>
      <c r="CPP8" s="83"/>
      <c r="CPQ8" s="83"/>
      <c r="CPR8" s="83"/>
      <c r="CPS8" s="83"/>
      <c r="CPT8" s="83"/>
      <c r="CPU8" s="83"/>
      <c r="CPV8" s="83"/>
      <c r="CPW8" s="83"/>
      <c r="CPX8" s="83"/>
      <c r="CPY8" s="83"/>
      <c r="CPZ8" s="83"/>
      <c r="CQA8" s="83"/>
      <c r="CQB8" s="83"/>
      <c r="CQC8" s="83"/>
      <c r="CQD8" s="83"/>
      <c r="CQE8" s="83"/>
      <c r="CQF8" s="83"/>
      <c r="CQG8" s="83"/>
      <c r="CQH8" s="83"/>
      <c r="CQI8" s="83"/>
      <c r="CQJ8" s="83"/>
      <c r="CQK8" s="83"/>
      <c r="CQL8" s="83"/>
      <c r="CQM8" s="83"/>
      <c r="CQN8" s="83"/>
      <c r="CQO8" s="83"/>
      <c r="CQP8" s="83"/>
      <c r="CQQ8" s="83"/>
      <c r="CQR8" s="83"/>
      <c r="CQS8" s="83"/>
      <c r="CQT8" s="83"/>
      <c r="CQU8" s="83"/>
      <c r="CQV8" s="83"/>
      <c r="CQW8" s="83"/>
      <c r="CQX8" s="83"/>
      <c r="CQY8" s="83"/>
      <c r="CQZ8" s="83"/>
      <c r="CRA8" s="83"/>
      <c r="CRB8" s="83"/>
      <c r="CRC8" s="83"/>
      <c r="CRD8" s="83"/>
      <c r="CRE8" s="83"/>
      <c r="CRF8" s="83"/>
      <c r="CRG8" s="83"/>
      <c r="CRH8" s="83"/>
      <c r="CRI8" s="83"/>
      <c r="CRJ8" s="83"/>
      <c r="CRK8" s="83"/>
      <c r="CRL8" s="83"/>
      <c r="CRM8" s="83"/>
      <c r="CRN8" s="83"/>
      <c r="CRO8" s="83"/>
      <c r="CRP8" s="83"/>
      <c r="CRQ8" s="83"/>
      <c r="CRR8" s="83"/>
      <c r="CRS8" s="83"/>
      <c r="CRT8" s="83"/>
      <c r="CRU8" s="83"/>
      <c r="CRV8" s="83"/>
      <c r="CRW8" s="83"/>
      <c r="CRX8" s="83"/>
      <c r="CRY8" s="83"/>
      <c r="CRZ8" s="83"/>
      <c r="CSA8" s="83"/>
      <c r="CSB8" s="83"/>
      <c r="CSC8" s="83"/>
      <c r="CSD8" s="83"/>
      <c r="CSE8" s="83"/>
      <c r="CSF8" s="83"/>
      <c r="CSG8" s="83"/>
      <c r="CSH8" s="83"/>
      <c r="CSI8" s="83"/>
      <c r="CSJ8" s="83"/>
      <c r="CSK8" s="83"/>
      <c r="CSL8" s="83"/>
      <c r="CSM8" s="83"/>
      <c r="CSN8" s="83"/>
      <c r="CSO8" s="83"/>
      <c r="CSP8" s="83"/>
      <c r="CSQ8" s="83"/>
      <c r="CSR8" s="83"/>
      <c r="CSS8" s="83"/>
      <c r="CST8" s="83"/>
      <c r="CSU8" s="83"/>
      <c r="CSV8" s="83"/>
      <c r="CSW8" s="83"/>
      <c r="CSX8" s="83"/>
      <c r="CSY8" s="83"/>
      <c r="CSZ8" s="83"/>
      <c r="CTA8" s="83"/>
      <c r="CTB8" s="83"/>
      <c r="CTC8" s="83"/>
      <c r="CTD8" s="83"/>
      <c r="CTE8" s="83"/>
      <c r="CTF8" s="83"/>
      <c r="CTG8" s="83"/>
      <c r="CTH8" s="83"/>
      <c r="CTI8" s="83"/>
      <c r="CTJ8" s="83"/>
      <c r="CTK8" s="83"/>
      <c r="CTL8" s="83"/>
      <c r="CTM8" s="83"/>
      <c r="CTN8" s="83"/>
      <c r="CTO8" s="83"/>
      <c r="CTP8" s="83"/>
      <c r="CTQ8" s="83"/>
      <c r="CTR8" s="83"/>
      <c r="CTS8" s="83"/>
      <c r="CTT8" s="83"/>
      <c r="CTU8" s="83"/>
      <c r="CTV8" s="83"/>
      <c r="CTW8" s="83"/>
      <c r="CTX8" s="83"/>
      <c r="CTY8" s="83"/>
      <c r="CTZ8" s="83"/>
      <c r="CUA8" s="83"/>
      <c r="CUB8" s="83"/>
      <c r="CUC8" s="83"/>
      <c r="CUD8" s="83"/>
      <c r="CUE8" s="83"/>
      <c r="CUF8" s="83"/>
      <c r="CUG8" s="83"/>
      <c r="CUH8" s="83"/>
      <c r="CUI8" s="83"/>
      <c r="CUJ8" s="83"/>
      <c r="CUK8" s="83"/>
      <c r="CUL8" s="83"/>
      <c r="CUM8" s="83"/>
      <c r="CUN8" s="83"/>
      <c r="CUO8" s="83"/>
      <c r="CUP8" s="83"/>
      <c r="CUQ8" s="83"/>
      <c r="CUR8" s="83"/>
      <c r="CUS8" s="83"/>
      <c r="CUT8" s="83"/>
      <c r="CUU8" s="83"/>
      <c r="CUV8" s="83"/>
      <c r="CUW8" s="83"/>
      <c r="CUX8" s="83"/>
      <c r="CUY8" s="83"/>
      <c r="CUZ8" s="83"/>
      <c r="CVA8" s="83"/>
      <c r="CVB8" s="83"/>
      <c r="CVC8" s="83"/>
      <c r="CVD8" s="83"/>
      <c r="CVE8" s="83"/>
      <c r="CVF8" s="83"/>
      <c r="CVG8" s="83"/>
      <c r="CVH8" s="83"/>
      <c r="CVI8" s="83"/>
      <c r="CVJ8" s="83"/>
      <c r="CVK8" s="83"/>
      <c r="CVL8" s="83"/>
      <c r="CVM8" s="83"/>
      <c r="CVN8" s="83"/>
      <c r="CVO8" s="83"/>
      <c r="CVP8" s="83"/>
      <c r="CVQ8" s="83"/>
      <c r="CVR8" s="83"/>
      <c r="CVS8" s="83"/>
      <c r="CVT8" s="83"/>
      <c r="CVU8" s="83"/>
      <c r="CVV8" s="83"/>
      <c r="CVW8" s="83"/>
      <c r="CVX8" s="83"/>
      <c r="CVY8" s="83"/>
      <c r="CVZ8" s="83"/>
      <c r="CWA8" s="83"/>
      <c r="CWB8" s="83"/>
      <c r="CWC8" s="83"/>
      <c r="CWD8" s="83"/>
      <c r="CWE8" s="83"/>
      <c r="CWF8" s="83"/>
      <c r="CWG8" s="83"/>
      <c r="CWH8" s="83"/>
      <c r="CWI8" s="83"/>
      <c r="CWJ8" s="83"/>
      <c r="CWK8" s="83"/>
      <c r="CWL8" s="83"/>
      <c r="CWM8" s="83"/>
      <c r="CWN8" s="83"/>
      <c r="CWO8" s="83"/>
      <c r="CWP8" s="83"/>
      <c r="CWQ8" s="83"/>
      <c r="CWR8" s="83"/>
      <c r="CWS8" s="83"/>
      <c r="CWT8" s="83"/>
      <c r="CWU8" s="83"/>
      <c r="CWV8" s="83"/>
      <c r="CWW8" s="83"/>
      <c r="CWX8" s="83"/>
      <c r="CWY8" s="83"/>
      <c r="CWZ8" s="83"/>
      <c r="CXA8" s="83"/>
      <c r="CXB8" s="83"/>
      <c r="CXC8" s="83"/>
      <c r="CXD8" s="83"/>
      <c r="CXE8" s="83"/>
      <c r="CXF8" s="83"/>
      <c r="CXG8" s="83"/>
      <c r="CXH8" s="83"/>
      <c r="CXI8" s="83"/>
      <c r="CXJ8" s="83"/>
      <c r="CXK8" s="83"/>
      <c r="CXL8" s="83"/>
      <c r="CXM8" s="83"/>
      <c r="CXN8" s="83"/>
      <c r="CXO8" s="83"/>
      <c r="CXP8" s="83"/>
      <c r="CXQ8" s="83"/>
      <c r="CXR8" s="83"/>
      <c r="CXS8" s="83"/>
      <c r="CXT8" s="83"/>
      <c r="CXU8" s="83"/>
      <c r="CXV8" s="83"/>
      <c r="CXW8" s="83"/>
      <c r="CXX8" s="83"/>
      <c r="CXY8" s="83"/>
      <c r="CXZ8" s="83"/>
      <c r="CYA8" s="83"/>
      <c r="CYB8" s="83"/>
      <c r="CYC8" s="83"/>
      <c r="CYD8" s="83"/>
      <c r="CYE8" s="83"/>
      <c r="CYF8" s="83"/>
      <c r="CYG8" s="83"/>
      <c r="CYH8" s="83"/>
      <c r="CYI8" s="83"/>
      <c r="CYJ8" s="83"/>
      <c r="CYK8" s="83"/>
      <c r="CYL8" s="83"/>
      <c r="CYM8" s="83"/>
      <c r="CYN8" s="83"/>
      <c r="CYO8" s="83"/>
      <c r="CYP8" s="83"/>
      <c r="CYQ8" s="83"/>
      <c r="CYR8" s="83"/>
      <c r="CYS8" s="83"/>
      <c r="CYT8" s="83"/>
      <c r="CYU8" s="83"/>
      <c r="CYV8" s="83"/>
      <c r="CYW8" s="83"/>
      <c r="CYX8" s="83"/>
      <c r="CYY8" s="83"/>
      <c r="CYZ8" s="83"/>
      <c r="CZA8" s="83"/>
      <c r="CZB8" s="83"/>
      <c r="CZC8" s="83"/>
      <c r="CZD8" s="83"/>
      <c r="CZE8" s="83"/>
      <c r="CZF8" s="83"/>
      <c r="CZG8" s="83"/>
      <c r="CZH8" s="83"/>
      <c r="CZI8" s="83"/>
      <c r="CZJ8" s="83"/>
      <c r="CZK8" s="83"/>
      <c r="CZL8" s="83"/>
      <c r="CZM8" s="83"/>
      <c r="CZN8" s="83"/>
      <c r="CZO8" s="83"/>
      <c r="CZP8" s="83"/>
      <c r="CZQ8" s="83"/>
      <c r="CZR8" s="83"/>
      <c r="CZS8" s="83"/>
      <c r="CZT8" s="83"/>
      <c r="CZU8" s="83"/>
      <c r="CZV8" s="83"/>
      <c r="CZW8" s="83"/>
      <c r="CZX8" s="83"/>
      <c r="CZY8" s="83"/>
      <c r="CZZ8" s="83"/>
      <c r="DAA8" s="83"/>
      <c r="DAB8" s="83"/>
      <c r="DAC8" s="83"/>
      <c r="DAD8" s="83"/>
      <c r="DAE8" s="83"/>
      <c r="DAF8" s="83"/>
      <c r="DAG8" s="83"/>
      <c r="DAH8" s="83"/>
      <c r="DAI8" s="83"/>
      <c r="DAJ8" s="83"/>
      <c r="DAK8" s="83"/>
      <c r="DAL8" s="83"/>
      <c r="DAM8" s="83"/>
      <c r="DAN8" s="83"/>
      <c r="DAO8" s="83"/>
      <c r="DAP8" s="83"/>
      <c r="DAQ8" s="83"/>
      <c r="DAR8" s="83"/>
      <c r="DAS8" s="83"/>
      <c r="DAT8" s="83"/>
      <c r="DAU8" s="83"/>
      <c r="DAV8" s="83"/>
      <c r="DAW8" s="83"/>
      <c r="DAX8" s="83"/>
      <c r="DAY8" s="83"/>
      <c r="DAZ8" s="83"/>
      <c r="DBA8" s="83"/>
      <c r="DBB8" s="83"/>
      <c r="DBC8" s="83"/>
      <c r="DBD8" s="83"/>
      <c r="DBE8" s="83"/>
      <c r="DBF8" s="83"/>
      <c r="DBG8" s="83"/>
      <c r="DBH8" s="83"/>
      <c r="DBI8" s="83"/>
      <c r="DBJ8" s="83"/>
      <c r="DBK8" s="83"/>
      <c r="DBL8" s="83"/>
      <c r="DBM8" s="83"/>
      <c r="DBN8" s="83"/>
      <c r="DBO8" s="83"/>
      <c r="DBP8" s="83"/>
      <c r="DBQ8" s="83"/>
      <c r="DBR8" s="83"/>
      <c r="DBS8" s="83"/>
      <c r="DBT8" s="83"/>
      <c r="DBU8" s="83"/>
      <c r="DBV8" s="83"/>
      <c r="DBW8" s="83"/>
      <c r="DBX8" s="83"/>
      <c r="DBY8" s="83"/>
      <c r="DBZ8" s="83"/>
      <c r="DCA8" s="83"/>
      <c r="DCB8" s="83"/>
      <c r="DCC8" s="83"/>
      <c r="DCD8" s="83"/>
      <c r="DCE8" s="83"/>
      <c r="DCF8" s="83"/>
      <c r="DCG8" s="83"/>
      <c r="DCH8" s="83"/>
      <c r="DCI8" s="83"/>
      <c r="DCJ8" s="83"/>
      <c r="DCK8" s="83"/>
      <c r="DCL8" s="83"/>
      <c r="DCM8" s="83"/>
      <c r="DCN8" s="83"/>
      <c r="DCO8" s="83"/>
      <c r="DCP8" s="83"/>
      <c r="DCQ8" s="83"/>
      <c r="DCR8" s="83"/>
      <c r="DCS8" s="83"/>
      <c r="DCT8" s="83"/>
      <c r="DCU8" s="83"/>
      <c r="DCV8" s="83"/>
      <c r="DCW8" s="83"/>
      <c r="DCX8" s="83"/>
      <c r="DCY8" s="83"/>
      <c r="DCZ8" s="83"/>
      <c r="DDA8" s="83"/>
      <c r="DDB8" s="83"/>
      <c r="DDC8" s="83"/>
      <c r="DDD8" s="83"/>
      <c r="DDE8" s="83"/>
      <c r="DDF8" s="83"/>
      <c r="DDG8" s="83"/>
      <c r="DDH8" s="83"/>
      <c r="DDI8" s="83"/>
      <c r="DDJ8" s="83"/>
      <c r="DDK8" s="83"/>
      <c r="DDL8" s="83"/>
      <c r="DDM8" s="83"/>
      <c r="DDN8" s="83"/>
      <c r="DDO8" s="83"/>
      <c r="DDP8" s="83"/>
      <c r="DDQ8" s="83"/>
      <c r="DDR8" s="83"/>
      <c r="DDS8" s="83"/>
      <c r="DDT8" s="83"/>
      <c r="DDU8" s="83"/>
      <c r="DDV8" s="83"/>
      <c r="DDW8" s="83"/>
      <c r="DDX8" s="83"/>
      <c r="DDY8" s="83"/>
      <c r="DDZ8" s="83"/>
      <c r="DEA8" s="83"/>
      <c r="DEB8" s="83"/>
      <c r="DEC8" s="83"/>
      <c r="DED8" s="83"/>
      <c r="DEE8" s="83"/>
      <c r="DEF8" s="83"/>
      <c r="DEG8" s="83"/>
      <c r="DEH8" s="83"/>
      <c r="DEI8" s="83"/>
      <c r="DEJ8" s="83"/>
      <c r="DEK8" s="83"/>
      <c r="DEL8" s="83"/>
      <c r="DEM8" s="83"/>
      <c r="DEN8" s="83"/>
      <c r="DEO8" s="83"/>
      <c r="DEP8" s="83"/>
      <c r="DEQ8" s="83"/>
      <c r="DER8" s="83"/>
      <c r="DES8" s="83"/>
      <c r="DET8" s="83"/>
      <c r="DEU8" s="83"/>
      <c r="DEV8" s="83"/>
      <c r="DEW8" s="83"/>
      <c r="DEX8" s="83"/>
      <c r="DEY8" s="83"/>
      <c r="DEZ8" s="83"/>
      <c r="DFA8" s="83"/>
      <c r="DFB8" s="83"/>
      <c r="DFC8" s="83"/>
      <c r="DFD8" s="83"/>
      <c r="DFE8" s="83"/>
      <c r="DFF8" s="83"/>
      <c r="DFG8" s="83"/>
      <c r="DFH8" s="83"/>
      <c r="DFI8" s="83"/>
      <c r="DFJ8" s="83"/>
      <c r="DFK8" s="83"/>
      <c r="DFL8" s="83"/>
      <c r="DFM8" s="83"/>
      <c r="DFN8" s="83"/>
      <c r="DFO8" s="83"/>
      <c r="DFP8" s="83"/>
      <c r="DFQ8" s="83"/>
      <c r="DFR8" s="83"/>
      <c r="DFS8" s="83"/>
      <c r="DFT8" s="83"/>
      <c r="DFU8" s="83"/>
      <c r="DFV8" s="83"/>
      <c r="DFW8" s="83"/>
      <c r="DFX8" s="83"/>
      <c r="DFY8" s="83"/>
      <c r="DFZ8" s="83"/>
      <c r="DGA8" s="83"/>
      <c r="DGB8" s="83"/>
      <c r="DGC8" s="83"/>
      <c r="DGD8" s="83"/>
      <c r="DGE8" s="83"/>
      <c r="DGF8" s="83"/>
      <c r="DGG8" s="83"/>
      <c r="DGH8" s="83"/>
      <c r="DGI8" s="83"/>
      <c r="DGJ8" s="83"/>
      <c r="DGK8" s="83"/>
      <c r="DGL8" s="83"/>
      <c r="DGM8" s="83"/>
      <c r="DGN8" s="83"/>
      <c r="DGO8" s="83"/>
      <c r="DGP8" s="83"/>
      <c r="DGQ8" s="83"/>
      <c r="DGR8" s="83"/>
      <c r="DGS8" s="83"/>
      <c r="DGT8" s="83"/>
      <c r="DGU8" s="83"/>
      <c r="DGV8" s="83"/>
      <c r="DGW8" s="83"/>
      <c r="DGX8" s="83"/>
      <c r="DGY8" s="83"/>
      <c r="DGZ8" s="83"/>
      <c r="DHA8" s="83"/>
      <c r="DHB8" s="83"/>
      <c r="DHC8" s="83"/>
      <c r="DHD8" s="83"/>
      <c r="DHE8" s="83"/>
      <c r="DHF8" s="83"/>
      <c r="DHG8" s="83"/>
      <c r="DHH8" s="83"/>
      <c r="DHI8" s="83"/>
      <c r="DHJ8" s="83"/>
      <c r="DHK8" s="83"/>
      <c r="DHL8" s="83"/>
      <c r="DHM8" s="83"/>
      <c r="DHN8" s="83"/>
      <c r="DHO8" s="83"/>
      <c r="DHP8" s="83"/>
      <c r="DHQ8" s="83"/>
      <c r="DHR8" s="83"/>
      <c r="DHS8" s="83"/>
      <c r="DHT8" s="83"/>
      <c r="DHU8" s="83"/>
      <c r="DHV8" s="83"/>
      <c r="DHW8" s="83"/>
      <c r="DHX8" s="83"/>
      <c r="DHY8" s="83"/>
      <c r="DHZ8" s="83"/>
      <c r="DIA8" s="83"/>
      <c r="DIB8" s="83"/>
      <c r="DIC8" s="83"/>
      <c r="DID8" s="83"/>
      <c r="DIE8" s="83"/>
      <c r="DIF8" s="83"/>
      <c r="DIG8" s="83"/>
      <c r="DIH8" s="83"/>
      <c r="DII8" s="83"/>
      <c r="DIJ8" s="83"/>
      <c r="DIK8" s="83"/>
      <c r="DIL8" s="83"/>
      <c r="DIM8" s="83"/>
      <c r="DIN8" s="83"/>
      <c r="DIO8" s="83"/>
      <c r="DIP8" s="83"/>
      <c r="DIQ8" s="83"/>
      <c r="DIR8" s="83"/>
      <c r="DIS8" s="83"/>
      <c r="DIT8" s="83"/>
      <c r="DIU8" s="83"/>
      <c r="DIV8" s="83"/>
      <c r="DIW8" s="83"/>
      <c r="DIX8" s="83"/>
      <c r="DIY8" s="83"/>
      <c r="DIZ8" s="83"/>
      <c r="DJA8" s="83"/>
      <c r="DJB8" s="83"/>
      <c r="DJC8" s="83"/>
      <c r="DJD8" s="83"/>
      <c r="DJE8" s="83"/>
      <c r="DJF8" s="83"/>
      <c r="DJG8" s="83"/>
      <c r="DJH8" s="83"/>
      <c r="DJI8" s="83"/>
      <c r="DJJ8" s="83"/>
      <c r="DJK8" s="83"/>
      <c r="DJL8" s="83"/>
      <c r="DJM8" s="83"/>
      <c r="DJN8" s="83"/>
      <c r="DJO8" s="83"/>
      <c r="DJP8" s="83"/>
      <c r="DJQ8" s="83"/>
      <c r="DJR8" s="83"/>
      <c r="DJS8" s="83"/>
      <c r="DJT8" s="83"/>
      <c r="DJU8" s="83"/>
      <c r="DJV8" s="83"/>
      <c r="DJW8" s="83"/>
      <c r="DJX8" s="83"/>
      <c r="DJY8" s="83"/>
      <c r="DJZ8" s="83"/>
      <c r="DKA8" s="83"/>
      <c r="DKB8" s="83"/>
      <c r="DKC8" s="83"/>
      <c r="DKD8" s="83"/>
      <c r="DKE8" s="83"/>
      <c r="DKF8" s="83"/>
      <c r="DKG8" s="83"/>
      <c r="DKH8" s="83"/>
      <c r="DKI8" s="83"/>
      <c r="DKJ8" s="83"/>
      <c r="DKK8" s="83"/>
      <c r="DKL8" s="83"/>
      <c r="DKM8" s="83"/>
      <c r="DKN8" s="83"/>
      <c r="DKO8" s="83"/>
      <c r="DKP8" s="83"/>
      <c r="DKQ8" s="83"/>
      <c r="DKR8" s="83"/>
      <c r="DKS8" s="83"/>
      <c r="DKT8" s="83"/>
      <c r="DKU8" s="83"/>
      <c r="DKV8" s="83"/>
      <c r="DKW8" s="83"/>
      <c r="DKX8" s="83"/>
      <c r="DKY8" s="83"/>
      <c r="DKZ8" s="83"/>
      <c r="DLA8" s="83"/>
      <c r="DLB8" s="83"/>
      <c r="DLC8" s="83"/>
      <c r="DLD8" s="83"/>
      <c r="DLE8" s="83"/>
      <c r="DLF8" s="83"/>
      <c r="DLG8" s="83"/>
      <c r="DLH8" s="83"/>
      <c r="DLI8" s="83"/>
      <c r="DLJ8" s="83"/>
      <c r="DLK8" s="83"/>
      <c r="DLL8" s="83"/>
      <c r="DLM8" s="83"/>
      <c r="DLN8" s="83"/>
      <c r="DLO8" s="83"/>
      <c r="DLP8" s="83"/>
      <c r="DLQ8" s="83"/>
      <c r="DLR8" s="83"/>
      <c r="DLS8" s="83"/>
      <c r="DLT8" s="83"/>
      <c r="DLU8" s="83"/>
      <c r="DLV8" s="83"/>
      <c r="DLW8" s="83"/>
      <c r="DLX8" s="83"/>
      <c r="DLY8" s="83"/>
      <c r="DLZ8" s="83"/>
      <c r="DMA8" s="83"/>
      <c r="DMB8" s="83"/>
      <c r="DMC8" s="83"/>
      <c r="DMD8" s="83"/>
      <c r="DME8" s="83"/>
      <c r="DMF8" s="83"/>
      <c r="DMG8" s="83"/>
      <c r="DMH8" s="83"/>
      <c r="DMI8" s="83"/>
      <c r="DMJ8" s="83"/>
      <c r="DMK8" s="83"/>
      <c r="DML8" s="83"/>
      <c r="DMM8" s="83"/>
      <c r="DMN8" s="83"/>
      <c r="DMO8" s="83"/>
      <c r="DMP8" s="83"/>
      <c r="DMQ8" s="83"/>
      <c r="DMR8" s="83"/>
      <c r="DMS8" s="83"/>
      <c r="DMT8" s="83"/>
      <c r="DMU8" s="83"/>
      <c r="DMV8" s="83"/>
      <c r="DMW8" s="83"/>
      <c r="DMX8" s="83"/>
      <c r="DMY8" s="83"/>
      <c r="DMZ8" s="83"/>
      <c r="DNA8" s="83"/>
      <c r="DNB8" s="83"/>
      <c r="DNC8" s="83"/>
      <c r="DND8" s="83"/>
      <c r="DNE8" s="83"/>
      <c r="DNF8" s="83"/>
      <c r="DNG8" s="83"/>
      <c r="DNH8" s="83"/>
      <c r="DNI8" s="83"/>
      <c r="DNJ8" s="83"/>
      <c r="DNK8" s="83"/>
      <c r="DNL8" s="83"/>
      <c r="DNM8" s="83"/>
      <c r="DNN8" s="83"/>
      <c r="DNO8" s="83"/>
      <c r="DNP8" s="83"/>
      <c r="DNQ8" s="83"/>
      <c r="DNR8" s="83"/>
      <c r="DNS8" s="83"/>
      <c r="DNT8" s="83"/>
      <c r="DNU8" s="83"/>
      <c r="DNV8" s="83"/>
      <c r="DNW8" s="83"/>
      <c r="DNX8" s="83"/>
      <c r="DNY8" s="83"/>
      <c r="DNZ8" s="83"/>
      <c r="DOA8" s="83"/>
      <c r="DOB8" s="83"/>
      <c r="DOC8" s="83"/>
      <c r="DOD8" s="83"/>
      <c r="DOE8" s="83"/>
      <c r="DOF8" s="83"/>
      <c r="DOG8" s="83"/>
      <c r="DOH8" s="83"/>
      <c r="DOI8" s="83"/>
      <c r="DOJ8" s="83"/>
      <c r="DOK8" s="83"/>
      <c r="DOL8" s="83"/>
      <c r="DOM8" s="83"/>
      <c r="DON8" s="83"/>
      <c r="DOO8" s="83"/>
      <c r="DOP8" s="83"/>
      <c r="DOQ8" s="83"/>
      <c r="DOR8" s="83"/>
      <c r="DOS8" s="83"/>
      <c r="DOT8" s="83"/>
      <c r="DOU8" s="83"/>
      <c r="DOV8" s="83"/>
      <c r="DOW8" s="83"/>
      <c r="DOX8" s="83"/>
      <c r="DOY8" s="83"/>
      <c r="DOZ8" s="83"/>
      <c r="DPA8" s="83"/>
      <c r="DPB8" s="83"/>
      <c r="DPC8" s="83"/>
      <c r="DPD8" s="83"/>
      <c r="DPE8" s="83"/>
      <c r="DPF8" s="83"/>
      <c r="DPG8" s="83"/>
      <c r="DPH8" s="83"/>
      <c r="DPI8" s="83"/>
      <c r="DPJ8" s="83"/>
      <c r="DPK8" s="83"/>
      <c r="DPL8" s="83"/>
      <c r="DPM8" s="83"/>
      <c r="DPN8" s="83"/>
      <c r="DPO8" s="83"/>
      <c r="DPP8" s="83"/>
      <c r="DPQ8" s="83"/>
      <c r="DPR8" s="83"/>
      <c r="DPS8" s="83"/>
      <c r="DPT8" s="83"/>
      <c r="DPU8" s="83"/>
      <c r="DPV8" s="83"/>
      <c r="DPW8" s="83"/>
      <c r="DPX8" s="83"/>
      <c r="DPY8" s="83"/>
      <c r="DPZ8" s="83"/>
      <c r="DQA8" s="83"/>
      <c r="DQB8" s="83"/>
      <c r="DQC8" s="83"/>
      <c r="DQD8" s="83"/>
      <c r="DQE8" s="83"/>
      <c r="DQF8" s="83"/>
      <c r="DQG8" s="83"/>
      <c r="DQH8" s="83"/>
      <c r="DQI8" s="83"/>
      <c r="DQJ8" s="83"/>
      <c r="DQK8" s="83"/>
      <c r="DQL8" s="83"/>
      <c r="DQM8" s="83"/>
      <c r="DQN8" s="83"/>
      <c r="DQO8" s="83"/>
      <c r="DQP8" s="83"/>
      <c r="DQQ8" s="83"/>
      <c r="DQR8" s="83"/>
      <c r="DQS8" s="83"/>
      <c r="DQT8" s="83"/>
      <c r="DQU8" s="83"/>
      <c r="DQV8" s="83"/>
      <c r="DQW8" s="83"/>
      <c r="DQX8" s="83"/>
      <c r="DQY8" s="83"/>
      <c r="DQZ8" s="83"/>
      <c r="DRA8" s="83"/>
      <c r="DRB8" s="83"/>
      <c r="DRC8" s="83"/>
      <c r="DRD8" s="83"/>
      <c r="DRE8" s="83"/>
      <c r="DRF8" s="83"/>
      <c r="DRG8" s="83"/>
      <c r="DRH8" s="83"/>
      <c r="DRI8" s="83"/>
      <c r="DRJ8" s="83"/>
      <c r="DRK8" s="83"/>
      <c r="DRL8" s="83"/>
      <c r="DRM8" s="83"/>
      <c r="DRN8" s="83"/>
      <c r="DRO8" s="83"/>
      <c r="DRP8" s="83"/>
      <c r="DRQ8" s="83"/>
      <c r="DRR8" s="83"/>
      <c r="DRS8" s="83"/>
      <c r="DRT8" s="83"/>
      <c r="DRU8" s="83"/>
      <c r="DRV8" s="83"/>
      <c r="DRW8" s="83"/>
      <c r="DRX8" s="83"/>
      <c r="DRY8" s="83"/>
      <c r="DRZ8" s="83"/>
      <c r="DSA8" s="83"/>
      <c r="DSB8" s="83"/>
      <c r="DSC8" s="83"/>
      <c r="DSD8" s="83"/>
      <c r="DSE8" s="83"/>
      <c r="DSF8" s="83"/>
      <c r="DSG8" s="83"/>
      <c r="DSH8" s="83"/>
      <c r="DSI8" s="83"/>
      <c r="DSJ8" s="83"/>
      <c r="DSK8" s="83"/>
      <c r="DSL8" s="83"/>
      <c r="DSM8" s="83"/>
      <c r="DSN8" s="83"/>
      <c r="DSO8" s="83"/>
      <c r="DSP8" s="83"/>
      <c r="DSQ8" s="83"/>
      <c r="DSR8" s="83"/>
      <c r="DSS8" s="83"/>
      <c r="DST8" s="83"/>
      <c r="DSU8" s="83"/>
      <c r="DSV8" s="83"/>
      <c r="DSW8" s="83"/>
      <c r="DSX8" s="83"/>
      <c r="DSY8" s="83"/>
      <c r="DSZ8" s="83"/>
      <c r="DTA8" s="83"/>
      <c r="DTB8" s="83"/>
      <c r="DTC8" s="83"/>
      <c r="DTD8" s="83"/>
      <c r="DTE8" s="83"/>
      <c r="DTF8" s="83"/>
      <c r="DTG8" s="83"/>
      <c r="DTH8" s="83"/>
      <c r="DTI8" s="83"/>
      <c r="DTJ8" s="83"/>
      <c r="DTK8" s="83"/>
      <c r="DTL8" s="83"/>
      <c r="DTM8" s="83"/>
      <c r="DTN8" s="83"/>
      <c r="DTO8" s="83"/>
      <c r="DTP8" s="83"/>
      <c r="DTQ8" s="83"/>
      <c r="DTR8" s="83"/>
      <c r="DTS8" s="83"/>
      <c r="DTT8" s="83"/>
      <c r="DTU8" s="83"/>
      <c r="DTV8" s="83"/>
      <c r="DTW8" s="83"/>
      <c r="DTX8" s="83"/>
      <c r="DTY8" s="83"/>
      <c r="DTZ8" s="83"/>
      <c r="DUA8" s="83"/>
      <c r="DUB8" s="83"/>
      <c r="DUC8" s="83"/>
      <c r="DUD8" s="83"/>
      <c r="DUE8" s="83"/>
      <c r="DUF8" s="83"/>
      <c r="DUG8" s="83"/>
      <c r="DUH8" s="83"/>
      <c r="DUI8" s="83"/>
      <c r="DUJ8" s="83"/>
      <c r="DUK8" s="83"/>
      <c r="DUL8" s="83"/>
      <c r="DUM8" s="83"/>
      <c r="DUN8" s="83"/>
      <c r="DUO8" s="83"/>
      <c r="DUP8" s="83"/>
      <c r="DUQ8" s="83"/>
      <c r="DUR8" s="83"/>
      <c r="DUS8" s="83"/>
      <c r="DUT8" s="83"/>
      <c r="DUU8" s="83"/>
      <c r="DUV8" s="83"/>
      <c r="DUW8" s="83"/>
      <c r="DUX8" s="83"/>
      <c r="DUY8" s="83"/>
      <c r="DUZ8" s="83"/>
      <c r="DVA8" s="83"/>
      <c r="DVB8" s="83"/>
      <c r="DVC8" s="83"/>
      <c r="DVD8" s="83"/>
      <c r="DVE8" s="83"/>
      <c r="DVF8" s="83"/>
      <c r="DVG8" s="83"/>
      <c r="DVH8" s="83"/>
      <c r="DVI8" s="83"/>
      <c r="DVJ8" s="83"/>
      <c r="DVK8" s="83"/>
      <c r="DVL8" s="83"/>
      <c r="DVM8" s="83"/>
      <c r="DVN8" s="83"/>
      <c r="DVO8" s="83"/>
      <c r="DVP8" s="83"/>
      <c r="DVQ8" s="83"/>
      <c r="DVR8" s="83"/>
      <c r="DVS8" s="83"/>
      <c r="DVT8" s="83"/>
      <c r="DVU8" s="83"/>
      <c r="DVV8" s="83"/>
      <c r="DVW8" s="83"/>
      <c r="DVX8" s="83"/>
      <c r="DVY8" s="83"/>
      <c r="DVZ8" s="83"/>
      <c r="DWA8" s="83"/>
      <c r="DWB8" s="83"/>
      <c r="DWC8" s="83"/>
      <c r="DWD8" s="83"/>
      <c r="DWE8" s="83"/>
      <c r="DWF8" s="83"/>
      <c r="DWG8" s="83"/>
      <c r="DWH8" s="83"/>
      <c r="DWI8" s="83"/>
      <c r="DWJ8" s="83"/>
      <c r="DWK8" s="83"/>
      <c r="DWL8" s="83"/>
      <c r="DWM8" s="83"/>
      <c r="DWN8" s="83"/>
      <c r="DWO8" s="83"/>
      <c r="DWP8" s="83"/>
      <c r="DWQ8" s="83"/>
      <c r="DWR8" s="83"/>
      <c r="DWS8" s="83"/>
      <c r="DWT8" s="83"/>
      <c r="DWU8" s="83"/>
      <c r="DWV8" s="83"/>
      <c r="DWW8" s="83"/>
      <c r="DWX8" s="83"/>
      <c r="DWY8" s="83"/>
      <c r="DWZ8" s="83"/>
      <c r="DXA8" s="83"/>
      <c r="DXB8" s="83"/>
      <c r="DXC8" s="83"/>
      <c r="DXD8" s="83"/>
      <c r="DXE8" s="83"/>
      <c r="DXF8" s="83"/>
      <c r="DXG8" s="83"/>
      <c r="DXH8" s="83"/>
      <c r="DXI8" s="83"/>
      <c r="DXJ8" s="83"/>
      <c r="DXK8" s="83"/>
      <c r="DXL8" s="83"/>
      <c r="DXM8" s="83"/>
      <c r="DXN8" s="83"/>
      <c r="DXO8" s="83"/>
      <c r="DXP8" s="83"/>
      <c r="DXQ8" s="83"/>
      <c r="DXR8" s="83"/>
      <c r="DXS8" s="83"/>
      <c r="DXT8" s="83"/>
      <c r="DXU8" s="83"/>
      <c r="DXV8" s="83"/>
      <c r="DXW8" s="83"/>
      <c r="DXX8" s="83"/>
      <c r="DXY8" s="83"/>
      <c r="DXZ8" s="83"/>
      <c r="DYA8" s="83"/>
      <c r="DYB8" s="83"/>
      <c r="DYC8" s="83"/>
      <c r="DYD8" s="83"/>
      <c r="DYE8" s="83"/>
      <c r="DYF8" s="83"/>
      <c r="DYG8" s="83"/>
      <c r="DYH8" s="83"/>
      <c r="DYI8" s="83"/>
      <c r="DYJ8" s="83"/>
      <c r="DYK8" s="83"/>
      <c r="DYL8" s="83"/>
      <c r="DYM8" s="83"/>
      <c r="DYN8" s="83"/>
      <c r="DYO8" s="83"/>
      <c r="DYP8" s="83"/>
      <c r="DYQ8" s="83"/>
      <c r="DYR8" s="83"/>
      <c r="DYS8" s="83"/>
      <c r="DYT8" s="83"/>
      <c r="DYU8" s="83"/>
      <c r="DYV8" s="83"/>
      <c r="DYW8" s="83"/>
      <c r="DYX8" s="83"/>
      <c r="DYY8" s="83"/>
      <c r="DYZ8" s="83"/>
      <c r="DZA8" s="83"/>
      <c r="DZB8" s="83"/>
      <c r="DZC8" s="83"/>
      <c r="DZD8" s="83"/>
      <c r="DZE8" s="83"/>
      <c r="DZF8" s="83"/>
      <c r="DZG8" s="83"/>
      <c r="DZH8" s="83"/>
      <c r="DZI8" s="83"/>
      <c r="DZJ8" s="83"/>
      <c r="DZK8" s="83"/>
      <c r="DZL8" s="83"/>
      <c r="DZM8" s="83"/>
      <c r="DZN8" s="83"/>
      <c r="DZO8" s="83"/>
      <c r="DZP8" s="83"/>
      <c r="DZQ8" s="83"/>
      <c r="DZR8" s="83"/>
      <c r="DZS8" s="83"/>
      <c r="DZT8" s="83"/>
      <c r="DZU8" s="83"/>
      <c r="DZV8" s="83"/>
      <c r="DZW8" s="83"/>
      <c r="DZX8" s="83"/>
      <c r="DZY8" s="83"/>
      <c r="DZZ8" s="83"/>
      <c r="EAA8" s="83"/>
      <c r="EAB8" s="83"/>
      <c r="EAC8" s="83"/>
      <c r="EAD8" s="83"/>
      <c r="EAE8" s="83"/>
      <c r="EAF8" s="83"/>
      <c r="EAG8" s="83"/>
      <c r="EAH8" s="83"/>
      <c r="EAI8" s="83"/>
      <c r="EAJ8" s="83"/>
      <c r="EAK8" s="83"/>
      <c r="EAL8" s="83"/>
      <c r="EAM8" s="83"/>
      <c r="EAN8" s="83"/>
      <c r="EAO8" s="83"/>
      <c r="EAP8" s="83"/>
      <c r="EAQ8" s="83"/>
      <c r="EAR8" s="83"/>
      <c r="EAS8" s="83"/>
      <c r="EAT8" s="83"/>
      <c r="EAU8" s="83"/>
      <c r="EAV8" s="83"/>
      <c r="EAW8" s="83"/>
      <c r="EAX8" s="83"/>
      <c r="EAY8" s="83"/>
      <c r="EAZ8" s="83"/>
      <c r="EBA8" s="83"/>
      <c r="EBB8" s="83"/>
      <c r="EBC8" s="83"/>
      <c r="EBD8" s="83"/>
      <c r="EBE8" s="83"/>
      <c r="EBF8" s="83"/>
      <c r="EBG8" s="83"/>
      <c r="EBH8" s="83"/>
      <c r="EBI8" s="83"/>
      <c r="EBJ8" s="83"/>
      <c r="EBK8" s="83"/>
      <c r="EBL8" s="83"/>
      <c r="EBM8" s="83"/>
      <c r="EBN8" s="83"/>
      <c r="EBO8" s="83"/>
      <c r="EBP8" s="83"/>
      <c r="EBQ8" s="83"/>
      <c r="EBR8" s="83"/>
      <c r="EBS8" s="83"/>
      <c r="EBT8" s="83"/>
      <c r="EBU8" s="83"/>
      <c r="EBV8" s="83"/>
      <c r="EBW8" s="83"/>
      <c r="EBX8" s="83"/>
      <c r="EBY8" s="83"/>
      <c r="EBZ8" s="83"/>
      <c r="ECA8" s="83"/>
      <c r="ECB8" s="83"/>
      <c r="ECC8" s="83"/>
      <c r="ECD8" s="83"/>
      <c r="ECE8" s="83"/>
      <c r="ECF8" s="83"/>
      <c r="ECG8" s="83"/>
      <c r="ECH8" s="83"/>
      <c r="ECI8" s="83"/>
      <c r="ECJ8" s="83"/>
      <c r="ECK8" s="83"/>
      <c r="ECL8" s="83"/>
      <c r="ECM8" s="83"/>
      <c r="ECN8" s="83"/>
      <c r="ECO8" s="83"/>
      <c r="ECP8" s="83"/>
      <c r="ECQ8" s="83"/>
      <c r="ECR8" s="83"/>
      <c r="ECS8" s="83"/>
      <c r="ECT8" s="83"/>
      <c r="ECU8" s="83"/>
      <c r="ECV8" s="83"/>
      <c r="ECW8" s="83"/>
      <c r="ECX8" s="83"/>
      <c r="ECY8" s="83"/>
      <c r="ECZ8" s="83"/>
      <c r="EDA8" s="83"/>
      <c r="EDB8" s="83"/>
      <c r="EDC8" s="83"/>
      <c r="EDD8" s="83"/>
      <c r="EDE8" s="83"/>
      <c r="EDF8" s="83"/>
      <c r="EDG8" s="83"/>
      <c r="EDH8" s="83"/>
      <c r="EDI8" s="83"/>
      <c r="EDJ8" s="83"/>
      <c r="EDK8" s="83"/>
      <c r="EDL8" s="83"/>
      <c r="EDM8" s="83"/>
      <c r="EDN8" s="83"/>
      <c r="EDO8" s="83"/>
      <c r="EDP8" s="83"/>
      <c r="EDQ8" s="83"/>
      <c r="EDR8" s="83"/>
      <c r="EDS8" s="83"/>
      <c r="EDT8" s="83"/>
      <c r="EDU8" s="83"/>
      <c r="EDV8" s="83"/>
      <c r="EDW8" s="83"/>
      <c r="EDX8" s="83"/>
      <c r="EDY8" s="83"/>
      <c r="EDZ8" s="83"/>
      <c r="EEA8" s="83"/>
      <c r="EEB8" s="83"/>
      <c r="EEC8" s="83"/>
      <c r="EED8" s="83"/>
      <c r="EEE8" s="83"/>
      <c r="EEF8" s="83"/>
      <c r="EEG8" s="83"/>
      <c r="EEH8" s="83"/>
      <c r="EEI8" s="83"/>
      <c r="EEJ8" s="83"/>
      <c r="EEK8" s="83"/>
      <c r="EEL8" s="83"/>
      <c r="EEM8" s="83"/>
      <c r="EEN8" s="83"/>
      <c r="EEO8" s="83"/>
      <c r="EEP8" s="83"/>
      <c r="EEQ8" s="83"/>
      <c r="EER8" s="83"/>
      <c r="EES8" s="83"/>
      <c r="EET8" s="83"/>
      <c r="EEU8" s="83"/>
      <c r="EEV8" s="83"/>
      <c r="EEW8" s="83"/>
      <c r="EEX8" s="83"/>
      <c r="EEY8" s="83"/>
      <c r="EEZ8" s="83"/>
      <c r="EFA8" s="83"/>
      <c r="EFB8" s="83"/>
      <c r="EFC8" s="83"/>
      <c r="EFD8" s="83"/>
      <c r="EFE8" s="83"/>
      <c r="EFF8" s="83"/>
      <c r="EFG8" s="83"/>
      <c r="EFH8" s="83"/>
      <c r="EFI8" s="83"/>
      <c r="EFJ8" s="83"/>
      <c r="EFK8" s="83"/>
      <c r="EFL8" s="83"/>
      <c r="EFM8" s="83"/>
      <c r="EFN8" s="83"/>
      <c r="EFO8" s="83"/>
      <c r="EFP8" s="83"/>
      <c r="EFQ8" s="83"/>
      <c r="EFR8" s="83"/>
      <c r="EFS8" s="83"/>
      <c r="EFT8" s="83"/>
      <c r="EFU8" s="83"/>
      <c r="EFV8" s="83"/>
      <c r="EFW8" s="83"/>
      <c r="EFX8" s="83"/>
      <c r="EFY8" s="83"/>
      <c r="EFZ8" s="83"/>
      <c r="EGA8" s="83"/>
      <c r="EGB8" s="83"/>
      <c r="EGC8" s="83"/>
      <c r="EGD8" s="83"/>
      <c r="EGE8" s="83"/>
      <c r="EGF8" s="83"/>
      <c r="EGG8" s="83"/>
      <c r="EGH8" s="83"/>
      <c r="EGI8" s="83"/>
      <c r="EGJ8" s="83"/>
      <c r="EGK8" s="83"/>
      <c r="EGL8" s="83"/>
      <c r="EGM8" s="83"/>
      <c r="EGN8" s="83"/>
      <c r="EGO8" s="83"/>
      <c r="EGP8" s="83"/>
      <c r="EGQ8" s="83"/>
      <c r="EGR8" s="83"/>
      <c r="EGS8" s="83"/>
      <c r="EGT8" s="83"/>
      <c r="EGU8" s="83"/>
      <c r="EGV8" s="83"/>
      <c r="EGW8" s="83"/>
      <c r="EGX8" s="83"/>
      <c r="EGY8" s="83"/>
      <c r="EGZ8" s="83"/>
      <c r="EHA8" s="83"/>
      <c r="EHB8" s="83"/>
      <c r="EHC8" s="83"/>
      <c r="EHD8" s="83"/>
      <c r="EHE8" s="83"/>
      <c r="EHF8" s="83"/>
      <c r="EHG8" s="83"/>
      <c r="EHH8" s="83"/>
      <c r="EHI8" s="83"/>
      <c r="EHJ8" s="83"/>
      <c r="EHK8" s="83"/>
      <c r="EHL8" s="83"/>
      <c r="EHM8" s="83"/>
      <c r="EHN8" s="83"/>
      <c r="EHO8" s="83"/>
      <c r="EHP8" s="83"/>
      <c r="EHQ8" s="83"/>
      <c r="EHR8" s="83"/>
      <c r="EHS8" s="83"/>
      <c r="EHT8" s="83"/>
      <c r="EHU8" s="83"/>
      <c r="EHV8" s="83"/>
      <c r="EHW8" s="83"/>
      <c r="EHX8" s="83"/>
      <c r="EHY8" s="83"/>
      <c r="EHZ8" s="83"/>
      <c r="EIA8" s="83"/>
      <c r="EIB8" s="83"/>
      <c r="EIC8" s="83"/>
      <c r="EID8" s="83"/>
      <c r="EIE8" s="83"/>
      <c r="EIF8" s="83"/>
      <c r="EIG8" s="83"/>
      <c r="EIH8" s="83"/>
      <c r="EII8" s="83"/>
      <c r="EIJ8" s="83"/>
      <c r="EIK8" s="83"/>
      <c r="EIL8" s="83"/>
      <c r="EIM8" s="83"/>
      <c r="EIN8" s="83"/>
      <c r="EIO8" s="83"/>
      <c r="EIP8" s="83"/>
      <c r="EIQ8" s="83"/>
      <c r="EIR8" s="83"/>
      <c r="EIS8" s="83"/>
      <c r="EIT8" s="83"/>
      <c r="EIU8" s="83"/>
      <c r="EIV8" s="83"/>
      <c r="EIW8" s="83"/>
      <c r="EIX8" s="83"/>
      <c r="EIY8" s="83"/>
      <c r="EIZ8" s="83"/>
      <c r="EJA8" s="83"/>
      <c r="EJB8" s="83"/>
      <c r="EJC8" s="83"/>
      <c r="EJD8" s="83"/>
      <c r="EJE8" s="83"/>
      <c r="EJF8" s="83"/>
      <c r="EJG8" s="83"/>
      <c r="EJH8" s="83"/>
      <c r="EJI8" s="83"/>
      <c r="EJJ8" s="83"/>
      <c r="EJK8" s="83"/>
      <c r="EJL8" s="83"/>
      <c r="EJM8" s="83"/>
      <c r="EJN8" s="83"/>
      <c r="EJO8" s="83"/>
      <c r="EJP8" s="83"/>
      <c r="EJQ8" s="83"/>
      <c r="EJR8" s="83"/>
      <c r="EJS8" s="83"/>
      <c r="EJT8" s="83"/>
      <c r="EJU8" s="83"/>
      <c r="EJV8" s="83"/>
      <c r="EJW8" s="83"/>
      <c r="EJX8" s="83"/>
      <c r="EJY8" s="83"/>
      <c r="EJZ8" s="83"/>
      <c r="EKA8" s="83"/>
      <c r="EKB8" s="83"/>
      <c r="EKC8" s="83"/>
      <c r="EKD8" s="83"/>
      <c r="EKE8" s="83"/>
      <c r="EKF8" s="83"/>
      <c r="EKG8" s="83"/>
      <c r="EKH8" s="83"/>
      <c r="EKI8" s="83"/>
      <c r="EKJ8" s="83"/>
      <c r="EKK8" s="83"/>
      <c r="EKL8" s="83"/>
      <c r="EKM8" s="83"/>
      <c r="EKN8" s="83"/>
      <c r="EKO8" s="83"/>
      <c r="EKP8" s="83"/>
      <c r="EKQ8" s="83"/>
      <c r="EKR8" s="83"/>
      <c r="EKS8" s="83"/>
      <c r="EKT8" s="83"/>
      <c r="EKU8" s="83"/>
      <c r="EKV8" s="83"/>
      <c r="EKW8" s="83"/>
      <c r="EKX8" s="83"/>
      <c r="EKY8" s="83"/>
      <c r="EKZ8" s="83"/>
      <c r="ELA8" s="83"/>
      <c r="ELB8" s="83"/>
      <c r="ELC8" s="83"/>
      <c r="ELD8" s="83"/>
      <c r="ELE8" s="83"/>
      <c r="ELF8" s="83"/>
      <c r="ELG8" s="83"/>
      <c r="ELH8" s="83"/>
      <c r="ELI8" s="83"/>
      <c r="ELJ8" s="83"/>
      <c r="ELK8" s="83"/>
      <c r="ELL8" s="83"/>
      <c r="ELM8" s="83"/>
      <c r="ELN8" s="83"/>
      <c r="ELO8" s="83"/>
      <c r="ELP8" s="83"/>
      <c r="ELQ8" s="83"/>
      <c r="ELR8" s="83"/>
      <c r="ELS8" s="83"/>
      <c r="ELT8" s="83"/>
      <c r="ELU8" s="83"/>
      <c r="ELV8" s="83"/>
      <c r="ELW8" s="83"/>
      <c r="ELX8" s="83"/>
      <c r="ELY8" s="83"/>
      <c r="ELZ8" s="83"/>
      <c r="EMA8" s="83"/>
      <c r="EMB8" s="83"/>
      <c r="EMC8" s="83"/>
      <c r="EMD8" s="83"/>
      <c r="EME8" s="83"/>
      <c r="EMF8" s="83"/>
      <c r="EMG8" s="83"/>
      <c r="EMH8" s="83"/>
      <c r="EMI8" s="83"/>
      <c r="EMJ8" s="83"/>
      <c r="EMK8" s="83"/>
      <c r="EML8" s="83"/>
      <c r="EMM8" s="83"/>
      <c r="EMN8" s="83"/>
      <c r="EMO8" s="83"/>
      <c r="EMP8" s="83"/>
      <c r="EMQ8" s="83"/>
      <c r="EMR8" s="83"/>
      <c r="EMS8" s="83"/>
      <c r="EMT8" s="83"/>
      <c r="EMU8" s="83"/>
      <c r="EMV8" s="83"/>
      <c r="EMW8" s="83"/>
      <c r="EMX8" s="83"/>
      <c r="EMY8" s="83"/>
      <c r="EMZ8" s="83"/>
      <c r="ENA8" s="83"/>
      <c r="ENB8" s="83"/>
      <c r="ENC8" s="83"/>
      <c r="END8" s="83"/>
      <c r="ENE8" s="83"/>
      <c r="ENF8" s="83"/>
      <c r="ENG8" s="83"/>
      <c r="ENH8" s="83"/>
      <c r="ENI8" s="83"/>
      <c r="ENJ8" s="83"/>
      <c r="ENK8" s="83"/>
      <c r="ENL8" s="83"/>
      <c r="ENM8" s="83"/>
      <c r="ENN8" s="83"/>
      <c r="ENO8" s="83"/>
      <c r="ENP8" s="83"/>
      <c r="ENQ8" s="83"/>
      <c r="ENR8" s="83"/>
      <c r="ENS8" s="83"/>
      <c r="ENT8" s="83"/>
      <c r="ENU8" s="83"/>
      <c r="ENV8" s="83"/>
      <c r="ENW8" s="83"/>
      <c r="ENX8" s="83"/>
      <c r="ENY8" s="83"/>
      <c r="ENZ8" s="83"/>
      <c r="EOA8" s="83"/>
      <c r="EOB8" s="83"/>
      <c r="EOC8" s="83"/>
      <c r="EOD8" s="83"/>
      <c r="EOE8" s="83"/>
      <c r="EOF8" s="83"/>
      <c r="EOG8" s="83"/>
      <c r="EOH8" s="83"/>
      <c r="EOI8" s="83"/>
      <c r="EOJ8" s="83"/>
      <c r="EOK8" s="83"/>
      <c r="EOL8" s="83"/>
      <c r="EOM8" s="83"/>
      <c r="EON8" s="83"/>
      <c r="EOO8" s="83"/>
      <c r="EOP8" s="83"/>
      <c r="EOQ8" s="83"/>
      <c r="EOR8" s="83"/>
      <c r="EOS8" s="83"/>
      <c r="EOT8" s="83"/>
      <c r="EOU8" s="83"/>
      <c r="EOV8" s="83"/>
      <c r="EOW8" s="83"/>
      <c r="EOX8" s="83"/>
      <c r="EOY8" s="83"/>
      <c r="EOZ8" s="83"/>
      <c r="EPA8" s="83"/>
      <c r="EPB8" s="83"/>
      <c r="EPC8" s="83"/>
      <c r="EPD8" s="83"/>
      <c r="EPE8" s="83"/>
      <c r="EPF8" s="83"/>
      <c r="EPG8" s="83"/>
      <c r="EPH8" s="83"/>
      <c r="EPI8" s="83"/>
      <c r="EPJ8" s="83"/>
      <c r="EPK8" s="83"/>
      <c r="EPL8" s="83"/>
      <c r="EPM8" s="83"/>
      <c r="EPN8" s="83"/>
      <c r="EPO8" s="83"/>
      <c r="EPP8" s="83"/>
      <c r="EPQ8" s="83"/>
      <c r="EPR8" s="83"/>
      <c r="EPS8" s="83"/>
      <c r="EPT8" s="83"/>
      <c r="EPU8" s="83"/>
      <c r="EPV8" s="83"/>
      <c r="EPW8" s="83"/>
      <c r="EPX8" s="83"/>
      <c r="EPY8" s="83"/>
      <c r="EPZ8" s="83"/>
      <c r="EQA8" s="83"/>
      <c r="EQB8" s="83"/>
      <c r="EQC8" s="83"/>
      <c r="EQD8" s="83"/>
      <c r="EQE8" s="83"/>
      <c r="EQF8" s="83"/>
      <c r="EQG8" s="83"/>
      <c r="EQH8" s="83"/>
      <c r="EQI8" s="83"/>
      <c r="EQJ8" s="83"/>
      <c r="EQK8" s="83"/>
      <c r="EQL8" s="83"/>
      <c r="EQM8" s="83"/>
      <c r="EQN8" s="83"/>
      <c r="EQO8" s="83"/>
      <c r="EQP8" s="83"/>
      <c r="EQQ8" s="83"/>
      <c r="EQR8" s="83"/>
      <c r="EQS8" s="83"/>
      <c r="EQT8" s="83"/>
      <c r="EQU8" s="83"/>
      <c r="EQV8" s="83"/>
      <c r="EQW8" s="83"/>
      <c r="EQX8" s="83"/>
      <c r="EQY8" s="83"/>
      <c r="EQZ8" s="83"/>
      <c r="ERA8" s="83"/>
      <c r="ERB8" s="83"/>
      <c r="ERC8" s="83"/>
      <c r="ERD8" s="83"/>
      <c r="ERE8" s="83"/>
      <c r="ERF8" s="83"/>
      <c r="ERG8" s="83"/>
      <c r="ERH8" s="83"/>
      <c r="ERI8" s="83"/>
      <c r="ERJ8" s="83"/>
      <c r="ERK8" s="83"/>
      <c r="ERL8" s="83"/>
      <c r="ERM8" s="83"/>
      <c r="ERN8" s="83"/>
      <c r="ERO8" s="83"/>
      <c r="ERP8" s="83"/>
      <c r="ERQ8" s="83"/>
      <c r="ERR8" s="83"/>
      <c r="ERS8" s="83"/>
      <c r="ERT8" s="83"/>
      <c r="ERU8" s="83"/>
      <c r="ERV8" s="83"/>
      <c r="ERW8" s="83"/>
      <c r="ERX8" s="83"/>
      <c r="ERY8" s="83"/>
      <c r="ERZ8" s="83"/>
      <c r="ESA8" s="83"/>
      <c r="ESB8" s="83"/>
      <c r="ESC8" s="83"/>
      <c r="ESD8" s="83"/>
      <c r="ESE8" s="83"/>
      <c r="ESF8" s="83"/>
      <c r="ESG8" s="83"/>
      <c r="ESH8" s="83"/>
      <c r="ESI8" s="83"/>
      <c r="ESJ8" s="83"/>
      <c r="ESK8" s="83"/>
      <c r="ESL8" s="83"/>
      <c r="ESM8" s="83"/>
      <c r="ESN8" s="83"/>
      <c r="ESO8" s="83"/>
      <c r="ESP8" s="83"/>
      <c r="ESQ8" s="83"/>
      <c r="ESR8" s="83"/>
      <c r="ESS8" s="83"/>
      <c r="EST8" s="83"/>
      <c r="ESU8" s="83"/>
      <c r="ESV8" s="83"/>
      <c r="ESW8" s="83"/>
      <c r="ESX8" s="83"/>
      <c r="ESY8" s="83"/>
      <c r="ESZ8" s="83"/>
      <c r="ETA8" s="83"/>
      <c r="ETB8" s="83"/>
      <c r="ETC8" s="83"/>
      <c r="ETD8" s="83"/>
      <c r="ETE8" s="83"/>
      <c r="ETF8" s="83"/>
      <c r="ETG8" s="83"/>
      <c r="ETH8" s="83"/>
      <c r="ETI8" s="83"/>
      <c r="ETJ8" s="83"/>
      <c r="ETK8" s="83"/>
      <c r="ETL8" s="83"/>
      <c r="ETM8" s="83"/>
      <c r="ETN8" s="83"/>
      <c r="ETO8" s="83"/>
      <c r="ETP8" s="83"/>
      <c r="ETQ8" s="83"/>
      <c r="ETR8" s="83"/>
      <c r="ETS8" s="83"/>
      <c r="ETT8" s="83"/>
      <c r="ETU8" s="83"/>
      <c r="ETV8" s="83"/>
      <c r="ETW8" s="83"/>
      <c r="ETX8" s="83"/>
      <c r="ETY8" s="83"/>
      <c r="ETZ8" s="83"/>
      <c r="EUA8" s="83"/>
      <c r="EUB8" s="83"/>
      <c r="EUC8" s="83"/>
      <c r="EUD8" s="83"/>
      <c r="EUE8" s="83"/>
      <c r="EUF8" s="83"/>
      <c r="EUG8" s="83"/>
      <c r="EUH8" s="83"/>
      <c r="EUI8" s="83"/>
      <c r="EUJ8" s="83"/>
      <c r="EUK8" s="83"/>
      <c r="EUL8" s="83"/>
      <c r="EUM8" s="83"/>
      <c r="EUN8" s="83"/>
      <c r="EUO8" s="83"/>
      <c r="EUP8" s="83"/>
      <c r="EUQ8" s="83"/>
      <c r="EUR8" s="83"/>
      <c r="EUS8" s="83"/>
      <c r="EUT8" s="83"/>
      <c r="EUU8" s="83"/>
      <c r="EUV8" s="83"/>
      <c r="EUW8" s="83"/>
      <c r="EUX8" s="83"/>
      <c r="EUY8" s="83"/>
      <c r="EUZ8" s="83"/>
      <c r="EVA8" s="83"/>
      <c r="EVB8" s="83"/>
      <c r="EVC8" s="83"/>
      <c r="EVD8" s="83"/>
      <c r="EVE8" s="83"/>
      <c r="EVF8" s="83"/>
      <c r="EVG8" s="83"/>
      <c r="EVH8" s="83"/>
      <c r="EVI8" s="83"/>
      <c r="EVJ8" s="83"/>
      <c r="EVK8" s="83"/>
      <c r="EVL8" s="83"/>
      <c r="EVM8" s="83"/>
      <c r="EVN8" s="83"/>
      <c r="EVO8" s="83"/>
      <c r="EVP8" s="83"/>
      <c r="EVQ8" s="83"/>
      <c r="EVR8" s="83"/>
      <c r="EVS8" s="83"/>
      <c r="EVT8" s="83"/>
      <c r="EVU8" s="83"/>
      <c r="EVV8" s="83"/>
      <c r="EVW8" s="83"/>
      <c r="EVX8" s="83"/>
      <c r="EVY8" s="83"/>
      <c r="EVZ8" s="83"/>
      <c r="EWA8" s="83"/>
      <c r="EWB8" s="83"/>
      <c r="EWC8" s="83"/>
      <c r="EWD8" s="83"/>
      <c r="EWE8" s="83"/>
      <c r="EWF8" s="83"/>
      <c r="EWG8" s="83"/>
      <c r="EWH8" s="83"/>
      <c r="EWI8" s="83"/>
      <c r="EWJ8" s="83"/>
      <c r="EWK8" s="83"/>
      <c r="EWL8" s="83"/>
      <c r="EWM8" s="83"/>
      <c r="EWN8" s="83"/>
      <c r="EWO8" s="83"/>
      <c r="EWP8" s="83"/>
      <c r="EWQ8" s="83"/>
      <c r="EWR8" s="83"/>
      <c r="EWS8" s="83"/>
      <c r="EWT8" s="83"/>
      <c r="EWU8" s="83"/>
      <c r="EWV8" s="83"/>
      <c r="EWW8" s="83"/>
      <c r="EWX8" s="83"/>
      <c r="EWY8" s="83"/>
      <c r="EWZ8" s="83"/>
      <c r="EXA8" s="83"/>
      <c r="EXB8" s="83"/>
      <c r="EXC8" s="83"/>
      <c r="EXD8" s="83"/>
      <c r="EXE8" s="83"/>
      <c r="EXF8" s="83"/>
      <c r="EXG8" s="83"/>
      <c r="EXH8" s="83"/>
      <c r="EXI8" s="83"/>
      <c r="EXJ8" s="83"/>
      <c r="EXK8" s="83"/>
      <c r="EXL8" s="83"/>
      <c r="EXM8" s="83"/>
      <c r="EXN8" s="83"/>
      <c r="EXO8" s="83"/>
      <c r="EXP8" s="83"/>
      <c r="EXQ8" s="83"/>
      <c r="EXR8" s="83"/>
      <c r="EXS8" s="83"/>
      <c r="EXT8" s="83"/>
      <c r="EXU8" s="83"/>
      <c r="EXV8" s="83"/>
      <c r="EXW8" s="83"/>
      <c r="EXX8" s="83"/>
      <c r="EXY8" s="83"/>
      <c r="EXZ8" s="83"/>
      <c r="EYA8" s="83"/>
      <c r="EYB8" s="83"/>
      <c r="EYC8" s="83"/>
      <c r="EYD8" s="83"/>
      <c r="EYE8" s="83"/>
      <c r="EYF8" s="83"/>
      <c r="EYG8" s="83"/>
      <c r="EYH8" s="83"/>
      <c r="EYI8" s="83"/>
      <c r="EYJ8" s="83"/>
      <c r="EYK8" s="83"/>
      <c r="EYL8" s="83"/>
      <c r="EYM8" s="83"/>
      <c r="EYN8" s="83"/>
      <c r="EYO8" s="83"/>
      <c r="EYP8" s="83"/>
      <c r="EYQ8" s="83"/>
      <c r="EYR8" s="83"/>
      <c r="EYS8" s="83"/>
      <c r="EYT8" s="83"/>
      <c r="EYU8" s="83"/>
      <c r="EYV8" s="83"/>
      <c r="EYW8" s="83"/>
      <c r="EYX8" s="83"/>
      <c r="EYY8" s="83"/>
      <c r="EYZ8" s="83"/>
      <c r="EZA8" s="83"/>
      <c r="EZB8" s="83"/>
      <c r="EZC8" s="83"/>
      <c r="EZD8" s="83"/>
      <c r="EZE8" s="83"/>
      <c r="EZF8" s="83"/>
      <c r="EZG8" s="83"/>
      <c r="EZH8" s="83"/>
      <c r="EZI8" s="83"/>
      <c r="EZJ8" s="83"/>
      <c r="EZK8" s="83"/>
      <c r="EZL8" s="83"/>
      <c r="EZM8" s="83"/>
      <c r="EZN8" s="83"/>
      <c r="EZO8" s="83"/>
      <c r="EZP8" s="83"/>
      <c r="EZQ8" s="83"/>
      <c r="EZR8" s="83"/>
      <c r="EZS8" s="83"/>
      <c r="EZT8" s="83"/>
      <c r="EZU8" s="83"/>
      <c r="EZV8" s="83"/>
      <c r="EZW8" s="83"/>
      <c r="EZX8" s="83"/>
      <c r="EZY8" s="83"/>
      <c r="EZZ8" s="83"/>
      <c r="FAA8" s="83"/>
      <c r="FAB8" s="83"/>
      <c r="FAC8" s="83"/>
      <c r="FAD8" s="83"/>
      <c r="FAE8" s="83"/>
      <c r="FAF8" s="83"/>
      <c r="FAG8" s="83"/>
      <c r="FAH8" s="83"/>
      <c r="FAI8" s="83"/>
      <c r="FAJ8" s="83"/>
      <c r="FAK8" s="83"/>
      <c r="FAL8" s="83"/>
      <c r="FAM8" s="83"/>
      <c r="FAN8" s="83"/>
      <c r="FAO8" s="83"/>
      <c r="FAP8" s="83"/>
      <c r="FAQ8" s="83"/>
      <c r="FAR8" s="83"/>
      <c r="FAS8" s="83"/>
      <c r="FAT8" s="83"/>
      <c r="FAU8" s="83"/>
      <c r="FAV8" s="83"/>
      <c r="FAW8" s="83"/>
      <c r="FAX8" s="83"/>
      <c r="FAY8" s="83"/>
      <c r="FAZ8" s="83"/>
      <c r="FBA8" s="83"/>
      <c r="FBB8" s="83"/>
      <c r="FBC8" s="83"/>
      <c r="FBD8" s="83"/>
      <c r="FBE8" s="83"/>
      <c r="FBF8" s="83"/>
      <c r="FBG8" s="83"/>
      <c r="FBH8" s="83"/>
      <c r="FBI8" s="83"/>
      <c r="FBJ8" s="83"/>
      <c r="FBK8" s="83"/>
      <c r="FBL8" s="83"/>
      <c r="FBM8" s="83"/>
      <c r="FBN8" s="83"/>
      <c r="FBO8" s="83"/>
      <c r="FBP8" s="83"/>
      <c r="FBQ8" s="83"/>
      <c r="FBR8" s="83"/>
      <c r="FBS8" s="83"/>
      <c r="FBT8" s="83"/>
      <c r="FBU8" s="83"/>
      <c r="FBV8" s="83"/>
      <c r="FBW8" s="83"/>
      <c r="FBX8" s="83"/>
      <c r="FBY8" s="83"/>
      <c r="FBZ8" s="83"/>
      <c r="FCA8" s="83"/>
      <c r="FCB8" s="83"/>
      <c r="FCC8" s="83"/>
      <c r="FCD8" s="83"/>
      <c r="FCE8" s="83"/>
      <c r="FCF8" s="83"/>
      <c r="FCG8" s="83"/>
      <c r="FCH8" s="83"/>
      <c r="FCI8" s="83"/>
      <c r="FCJ8" s="83"/>
      <c r="FCK8" s="83"/>
      <c r="FCL8" s="83"/>
      <c r="FCM8" s="83"/>
      <c r="FCN8" s="83"/>
      <c r="FCO8" s="83"/>
      <c r="FCP8" s="83"/>
      <c r="FCQ8" s="83"/>
      <c r="FCR8" s="83"/>
      <c r="FCS8" s="83"/>
      <c r="FCT8" s="83"/>
      <c r="FCU8" s="83"/>
      <c r="FCV8" s="83"/>
      <c r="FCW8" s="83"/>
      <c r="FCX8" s="83"/>
      <c r="FCY8" s="83"/>
      <c r="FCZ8" s="83"/>
      <c r="FDA8" s="83"/>
      <c r="FDB8" s="83"/>
      <c r="FDC8" s="83"/>
      <c r="FDD8" s="83"/>
      <c r="FDE8" s="83"/>
      <c r="FDF8" s="83"/>
      <c r="FDG8" s="83"/>
      <c r="FDH8" s="83"/>
      <c r="FDI8" s="83"/>
      <c r="FDJ8" s="83"/>
      <c r="FDK8" s="83"/>
      <c r="FDL8" s="83"/>
      <c r="FDM8" s="83"/>
      <c r="FDN8" s="83"/>
      <c r="FDO8" s="83"/>
      <c r="FDP8" s="83"/>
      <c r="FDQ8" s="83"/>
      <c r="FDR8" s="83"/>
      <c r="FDS8" s="83"/>
      <c r="FDT8" s="83"/>
      <c r="FDU8" s="83"/>
      <c r="FDV8" s="83"/>
      <c r="FDW8" s="83"/>
      <c r="FDX8" s="83"/>
      <c r="FDY8" s="83"/>
      <c r="FDZ8" s="83"/>
      <c r="FEA8" s="83"/>
      <c r="FEB8" s="83"/>
      <c r="FEC8" s="83"/>
      <c r="FED8" s="83"/>
      <c r="FEE8" s="83"/>
      <c r="FEF8" s="83"/>
      <c r="FEG8" s="83"/>
      <c r="FEH8" s="83"/>
      <c r="FEI8" s="83"/>
      <c r="FEJ8" s="83"/>
      <c r="FEK8" s="83"/>
      <c r="FEL8" s="83"/>
      <c r="FEM8" s="83"/>
      <c r="FEN8" s="83"/>
      <c r="FEO8" s="83"/>
      <c r="FEP8" s="83"/>
      <c r="FEQ8" s="83"/>
      <c r="FER8" s="83"/>
      <c r="FES8" s="83"/>
      <c r="FET8" s="83"/>
      <c r="FEU8" s="83"/>
      <c r="FEV8" s="83"/>
      <c r="FEW8" s="83"/>
      <c r="FEX8" s="83"/>
      <c r="FEY8" s="83"/>
      <c r="FEZ8" s="83"/>
      <c r="FFA8" s="83"/>
      <c r="FFB8" s="83"/>
      <c r="FFC8" s="83"/>
      <c r="FFD8" s="83"/>
      <c r="FFE8" s="83"/>
      <c r="FFF8" s="83"/>
      <c r="FFG8" s="83"/>
      <c r="FFH8" s="83"/>
      <c r="FFI8" s="83"/>
      <c r="FFJ8" s="83"/>
      <c r="FFK8" s="83"/>
      <c r="FFL8" s="83"/>
      <c r="FFM8" s="83"/>
      <c r="FFN8" s="83"/>
      <c r="FFO8" s="83"/>
      <c r="FFP8" s="83"/>
      <c r="FFQ8" s="83"/>
      <c r="FFR8" s="83"/>
      <c r="FFS8" s="83"/>
      <c r="FFT8" s="83"/>
      <c r="FFU8" s="83"/>
      <c r="FFV8" s="83"/>
      <c r="FFW8" s="83"/>
      <c r="FFX8" s="83"/>
      <c r="FFY8" s="83"/>
      <c r="FFZ8" s="83"/>
      <c r="FGA8" s="83"/>
      <c r="FGB8" s="83"/>
      <c r="FGC8" s="83"/>
      <c r="FGD8" s="83"/>
      <c r="FGE8" s="83"/>
      <c r="FGF8" s="83"/>
      <c r="FGG8" s="83"/>
      <c r="FGH8" s="83"/>
      <c r="FGI8" s="83"/>
      <c r="FGJ8" s="83"/>
      <c r="FGK8" s="83"/>
      <c r="FGL8" s="83"/>
      <c r="FGM8" s="83"/>
      <c r="FGN8" s="83"/>
      <c r="FGO8" s="83"/>
      <c r="FGP8" s="83"/>
      <c r="FGQ8" s="83"/>
      <c r="FGR8" s="83"/>
      <c r="FGS8" s="83"/>
      <c r="FGT8" s="83"/>
      <c r="FGU8" s="83"/>
      <c r="FGV8" s="83"/>
      <c r="FGW8" s="83"/>
      <c r="FGX8" s="83"/>
      <c r="FGY8" s="83"/>
      <c r="FGZ8" s="83"/>
      <c r="FHA8" s="83"/>
      <c r="FHB8" s="83"/>
      <c r="FHC8" s="83"/>
      <c r="FHD8" s="83"/>
      <c r="FHE8" s="83"/>
      <c r="FHF8" s="83"/>
      <c r="FHG8" s="83"/>
      <c r="FHH8" s="83"/>
      <c r="FHI8" s="83"/>
      <c r="FHJ8" s="83"/>
      <c r="FHK8" s="83"/>
      <c r="FHL8" s="83"/>
      <c r="FHM8" s="83"/>
      <c r="FHN8" s="83"/>
      <c r="FHO8" s="83"/>
      <c r="FHP8" s="83"/>
      <c r="FHQ8" s="83"/>
      <c r="FHR8" s="83"/>
      <c r="FHS8" s="83"/>
      <c r="FHT8" s="83"/>
      <c r="FHU8" s="83"/>
      <c r="FHV8" s="83"/>
      <c r="FHW8" s="83"/>
      <c r="FHX8" s="83"/>
      <c r="FHY8" s="83"/>
      <c r="FHZ8" s="83"/>
      <c r="FIA8" s="83"/>
      <c r="FIB8" s="83"/>
      <c r="FIC8" s="83"/>
      <c r="FID8" s="83"/>
      <c r="FIE8" s="83"/>
      <c r="FIF8" s="83"/>
      <c r="FIG8" s="83"/>
      <c r="FIH8" s="83"/>
      <c r="FII8" s="83"/>
      <c r="FIJ8" s="83"/>
      <c r="FIK8" s="83"/>
      <c r="FIL8" s="83"/>
      <c r="FIM8" s="83"/>
      <c r="FIN8" s="83"/>
      <c r="FIO8" s="83"/>
      <c r="FIP8" s="83"/>
      <c r="FIQ8" s="83"/>
      <c r="FIR8" s="83"/>
      <c r="FIS8" s="83"/>
      <c r="FIT8" s="83"/>
      <c r="FIU8" s="83"/>
      <c r="FIV8" s="83"/>
      <c r="FIW8" s="83"/>
      <c r="FIX8" s="83"/>
      <c r="FIY8" s="83"/>
      <c r="FIZ8" s="83"/>
      <c r="FJA8" s="83"/>
      <c r="FJB8" s="83"/>
      <c r="FJC8" s="83"/>
      <c r="FJD8" s="83"/>
      <c r="FJE8" s="83"/>
      <c r="FJF8" s="83"/>
      <c r="FJG8" s="83"/>
      <c r="FJH8" s="83"/>
      <c r="FJI8" s="83"/>
      <c r="FJJ8" s="83"/>
      <c r="FJK8" s="83"/>
      <c r="FJL8" s="83"/>
      <c r="FJM8" s="83"/>
      <c r="FJN8" s="83"/>
      <c r="FJO8" s="83"/>
      <c r="FJP8" s="83"/>
      <c r="FJQ8" s="83"/>
      <c r="FJR8" s="83"/>
      <c r="FJS8" s="83"/>
      <c r="FJT8" s="83"/>
      <c r="FJU8" s="83"/>
      <c r="FJV8" s="83"/>
      <c r="FJW8" s="83"/>
      <c r="FJX8" s="83"/>
      <c r="FJY8" s="83"/>
      <c r="FJZ8" s="83"/>
      <c r="FKA8" s="83"/>
      <c r="FKB8" s="83"/>
      <c r="FKC8" s="83"/>
      <c r="FKD8" s="83"/>
      <c r="FKE8" s="83"/>
      <c r="FKF8" s="83"/>
      <c r="FKG8" s="83"/>
      <c r="FKH8" s="83"/>
      <c r="FKI8" s="83"/>
      <c r="FKJ8" s="83"/>
      <c r="FKK8" s="83"/>
      <c r="FKL8" s="83"/>
      <c r="FKM8" s="83"/>
      <c r="FKN8" s="83"/>
      <c r="FKO8" s="83"/>
      <c r="FKP8" s="83"/>
      <c r="FKQ8" s="83"/>
      <c r="FKR8" s="83"/>
      <c r="FKS8" s="83"/>
      <c r="FKT8" s="83"/>
      <c r="FKU8" s="83"/>
      <c r="FKV8" s="83"/>
      <c r="FKW8" s="83"/>
      <c r="FKX8" s="83"/>
      <c r="FKY8" s="83"/>
      <c r="FKZ8" s="83"/>
      <c r="FLA8" s="83"/>
      <c r="FLB8" s="83"/>
      <c r="FLC8" s="83"/>
      <c r="FLD8" s="83"/>
      <c r="FLE8" s="83"/>
      <c r="FLF8" s="83"/>
      <c r="FLG8" s="83"/>
      <c r="FLH8" s="83"/>
      <c r="FLI8" s="83"/>
      <c r="FLJ8" s="83"/>
      <c r="FLK8" s="83"/>
      <c r="FLL8" s="83"/>
      <c r="FLM8" s="83"/>
      <c r="FLN8" s="83"/>
      <c r="FLO8" s="83"/>
      <c r="FLP8" s="83"/>
      <c r="FLQ8" s="83"/>
      <c r="FLR8" s="83"/>
      <c r="FLS8" s="83"/>
      <c r="FLT8" s="83"/>
      <c r="FLU8" s="83"/>
      <c r="FLV8" s="83"/>
      <c r="FLW8" s="83"/>
      <c r="FLX8" s="83"/>
      <c r="FLY8" s="83"/>
      <c r="FLZ8" s="83"/>
      <c r="FMA8" s="83"/>
      <c r="FMB8" s="83"/>
      <c r="FMC8" s="83"/>
      <c r="FMD8" s="83"/>
      <c r="FME8" s="83"/>
      <c r="FMF8" s="83"/>
      <c r="FMG8" s="83"/>
      <c r="FMH8" s="83"/>
      <c r="FMI8" s="83"/>
      <c r="FMJ8" s="83"/>
      <c r="FMK8" s="83"/>
      <c r="FML8" s="83"/>
      <c r="FMM8" s="83"/>
      <c r="FMN8" s="83"/>
      <c r="FMO8" s="83"/>
      <c r="FMP8" s="83"/>
      <c r="FMQ8" s="83"/>
      <c r="FMR8" s="83"/>
      <c r="FMS8" s="83"/>
      <c r="FMT8" s="83"/>
      <c r="FMU8" s="83"/>
      <c r="FMV8" s="83"/>
      <c r="FMW8" s="83"/>
      <c r="FMX8" s="83"/>
      <c r="FMY8" s="83"/>
      <c r="FMZ8" s="83"/>
      <c r="FNA8" s="83"/>
      <c r="FNB8" s="83"/>
      <c r="FNC8" s="83"/>
      <c r="FND8" s="83"/>
      <c r="FNE8" s="83"/>
      <c r="FNF8" s="83"/>
      <c r="FNG8" s="83"/>
      <c r="FNH8" s="83"/>
      <c r="FNI8" s="83"/>
      <c r="FNJ8" s="83"/>
      <c r="FNK8" s="83"/>
      <c r="FNL8" s="83"/>
      <c r="FNM8" s="83"/>
      <c r="FNN8" s="83"/>
      <c r="FNO8" s="83"/>
      <c r="FNP8" s="83"/>
      <c r="FNQ8" s="83"/>
      <c r="FNR8" s="83"/>
      <c r="FNS8" s="83"/>
      <c r="FNT8" s="83"/>
      <c r="FNU8" s="83"/>
      <c r="FNV8" s="83"/>
      <c r="FNW8" s="83"/>
      <c r="FNX8" s="83"/>
      <c r="FNY8" s="83"/>
      <c r="FNZ8" s="83"/>
      <c r="FOA8" s="83"/>
      <c r="FOB8" s="83"/>
      <c r="FOC8" s="83"/>
      <c r="FOD8" s="83"/>
      <c r="FOE8" s="83"/>
      <c r="FOF8" s="83"/>
      <c r="FOG8" s="83"/>
      <c r="FOH8" s="83"/>
      <c r="FOI8" s="83"/>
      <c r="FOJ8" s="83"/>
      <c r="FOK8" s="83"/>
      <c r="FOL8" s="83"/>
      <c r="FOM8" s="83"/>
      <c r="FON8" s="83"/>
      <c r="FOO8" s="83"/>
      <c r="FOP8" s="83"/>
      <c r="FOQ8" s="83"/>
      <c r="FOR8" s="83"/>
      <c r="FOS8" s="83"/>
      <c r="FOT8" s="83"/>
      <c r="FOU8" s="83"/>
      <c r="FOV8" s="83"/>
      <c r="FOW8" s="83"/>
      <c r="FOX8" s="83"/>
      <c r="FOY8" s="83"/>
      <c r="FOZ8" s="83"/>
      <c r="FPA8" s="83"/>
      <c r="FPB8" s="83"/>
      <c r="FPC8" s="83"/>
      <c r="FPD8" s="83"/>
      <c r="FPE8" s="83"/>
      <c r="FPF8" s="83"/>
      <c r="FPG8" s="83"/>
      <c r="FPH8" s="83"/>
      <c r="FPI8" s="83"/>
      <c r="FPJ8" s="83"/>
      <c r="FPK8" s="83"/>
      <c r="FPL8" s="83"/>
      <c r="FPM8" s="83"/>
      <c r="FPN8" s="83"/>
      <c r="FPO8" s="83"/>
      <c r="FPP8" s="83"/>
      <c r="FPQ8" s="83"/>
      <c r="FPR8" s="83"/>
      <c r="FPS8" s="83"/>
      <c r="FPT8" s="83"/>
      <c r="FPU8" s="83"/>
      <c r="FPV8" s="83"/>
      <c r="FPW8" s="83"/>
      <c r="FPX8" s="83"/>
      <c r="FPY8" s="83"/>
      <c r="FPZ8" s="83"/>
      <c r="FQA8" s="83"/>
      <c r="FQB8" s="83"/>
      <c r="FQC8" s="83"/>
      <c r="FQD8" s="83"/>
      <c r="FQE8" s="83"/>
      <c r="FQF8" s="83"/>
      <c r="FQG8" s="83"/>
      <c r="FQH8" s="83"/>
      <c r="FQI8" s="83"/>
      <c r="FQJ8" s="83"/>
      <c r="FQK8" s="83"/>
      <c r="FQL8" s="83"/>
      <c r="FQM8" s="83"/>
      <c r="FQN8" s="83"/>
      <c r="FQO8" s="83"/>
      <c r="FQP8" s="83"/>
      <c r="FQQ8" s="83"/>
      <c r="FQR8" s="83"/>
      <c r="FQS8" s="83"/>
      <c r="FQT8" s="83"/>
      <c r="FQU8" s="83"/>
      <c r="FQV8" s="83"/>
      <c r="FQW8" s="83"/>
      <c r="FQX8" s="83"/>
      <c r="FQY8" s="83"/>
      <c r="FQZ8" s="83"/>
      <c r="FRA8" s="83"/>
      <c r="FRB8" s="83"/>
      <c r="FRC8" s="83"/>
      <c r="FRD8" s="83"/>
      <c r="FRE8" s="83"/>
      <c r="FRF8" s="83"/>
      <c r="FRG8" s="83"/>
      <c r="FRH8" s="83"/>
      <c r="FRI8" s="83"/>
      <c r="FRJ8" s="83"/>
      <c r="FRK8" s="83"/>
      <c r="FRL8" s="83"/>
      <c r="FRM8" s="83"/>
      <c r="FRN8" s="83"/>
      <c r="FRO8" s="83"/>
      <c r="FRP8" s="83"/>
      <c r="FRQ8" s="83"/>
      <c r="FRR8" s="83"/>
      <c r="FRS8" s="83"/>
      <c r="FRT8" s="83"/>
      <c r="FRU8" s="83"/>
      <c r="FRV8" s="83"/>
      <c r="FRW8" s="83"/>
      <c r="FRX8" s="83"/>
      <c r="FRY8" s="83"/>
      <c r="FRZ8" s="83"/>
      <c r="FSA8" s="83"/>
      <c r="FSB8" s="83"/>
      <c r="FSC8" s="83"/>
      <c r="FSD8" s="83"/>
      <c r="FSE8" s="83"/>
      <c r="FSF8" s="83"/>
      <c r="FSG8" s="83"/>
      <c r="FSH8" s="83"/>
      <c r="FSI8" s="83"/>
      <c r="FSJ8" s="83"/>
      <c r="FSK8" s="83"/>
      <c r="FSL8" s="83"/>
      <c r="FSM8" s="83"/>
      <c r="FSN8" s="83"/>
      <c r="FSO8" s="83"/>
      <c r="FSP8" s="83"/>
      <c r="FSQ8" s="83"/>
      <c r="FSR8" s="83"/>
      <c r="FSS8" s="83"/>
      <c r="FST8" s="83"/>
      <c r="FSU8" s="83"/>
      <c r="FSV8" s="83"/>
      <c r="FSW8" s="83"/>
      <c r="FSX8" s="83"/>
      <c r="FSY8" s="83"/>
      <c r="FSZ8" s="83"/>
      <c r="FTA8" s="83"/>
      <c r="FTB8" s="83"/>
      <c r="FTC8" s="83"/>
      <c r="FTD8" s="83"/>
      <c r="FTE8" s="83"/>
      <c r="FTF8" s="83"/>
      <c r="FTG8" s="83"/>
      <c r="FTH8" s="83"/>
      <c r="FTI8" s="83"/>
      <c r="FTJ8" s="83"/>
      <c r="FTK8" s="83"/>
      <c r="FTL8" s="83"/>
      <c r="FTM8" s="83"/>
      <c r="FTN8" s="83"/>
      <c r="FTO8" s="83"/>
      <c r="FTP8" s="83"/>
      <c r="FTQ8" s="83"/>
      <c r="FTR8" s="83"/>
      <c r="FTS8" s="83"/>
      <c r="FTT8" s="83"/>
      <c r="FTU8" s="83"/>
      <c r="FTV8" s="83"/>
      <c r="FTW8" s="83"/>
      <c r="FTX8" s="83"/>
      <c r="FTY8" s="83"/>
      <c r="FTZ8" s="83"/>
      <c r="FUA8" s="83"/>
      <c r="FUB8" s="83"/>
      <c r="FUC8" s="83"/>
      <c r="FUD8" s="83"/>
      <c r="FUE8" s="83"/>
      <c r="FUF8" s="83"/>
      <c r="FUG8" s="83"/>
      <c r="FUH8" s="83"/>
      <c r="FUI8" s="83"/>
      <c r="FUJ8" s="83"/>
      <c r="FUK8" s="83"/>
      <c r="FUL8" s="83"/>
      <c r="FUM8" s="83"/>
      <c r="FUN8" s="83"/>
      <c r="FUO8" s="83"/>
      <c r="FUP8" s="83"/>
      <c r="FUQ8" s="83"/>
      <c r="FUR8" s="83"/>
      <c r="FUS8" s="83"/>
      <c r="FUT8" s="83"/>
      <c r="FUU8" s="83"/>
      <c r="FUV8" s="83"/>
      <c r="FUW8" s="83"/>
      <c r="FUX8" s="83"/>
      <c r="FUY8" s="83"/>
      <c r="FUZ8" s="83"/>
      <c r="FVA8" s="83"/>
      <c r="FVB8" s="83"/>
      <c r="FVC8" s="83"/>
      <c r="FVD8" s="83"/>
      <c r="FVE8" s="83"/>
      <c r="FVF8" s="83"/>
      <c r="FVG8" s="83"/>
      <c r="FVH8" s="83"/>
      <c r="FVI8" s="83"/>
      <c r="FVJ8" s="83"/>
      <c r="FVK8" s="83"/>
      <c r="FVL8" s="83"/>
      <c r="FVM8" s="83"/>
      <c r="FVN8" s="83"/>
      <c r="FVO8" s="83"/>
      <c r="FVP8" s="83"/>
      <c r="FVQ8" s="83"/>
      <c r="FVR8" s="83"/>
      <c r="FVS8" s="83"/>
      <c r="FVT8" s="83"/>
      <c r="FVU8" s="83"/>
      <c r="FVV8" s="83"/>
      <c r="FVW8" s="83"/>
      <c r="FVX8" s="83"/>
      <c r="FVY8" s="83"/>
      <c r="FVZ8" s="83"/>
      <c r="FWA8" s="83"/>
      <c r="FWB8" s="83"/>
      <c r="FWC8" s="83"/>
      <c r="FWD8" s="83"/>
      <c r="FWE8" s="83"/>
      <c r="FWF8" s="83"/>
      <c r="FWG8" s="83"/>
      <c r="FWH8" s="83"/>
      <c r="FWI8" s="83"/>
      <c r="FWJ8" s="83"/>
      <c r="FWK8" s="83"/>
      <c r="FWL8" s="83"/>
      <c r="FWM8" s="83"/>
      <c r="FWN8" s="83"/>
      <c r="FWO8" s="83"/>
      <c r="FWP8" s="83"/>
      <c r="FWQ8" s="83"/>
      <c r="FWR8" s="83"/>
      <c r="FWS8" s="83"/>
      <c r="FWT8" s="83"/>
      <c r="FWU8" s="83"/>
      <c r="FWV8" s="83"/>
      <c r="FWW8" s="83"/>
      <c r="FWX8" s="83"/>
      <c r="FWY8" s="83"/>
      <c r="FWZ8" s="83"/>
      <c r="FXA8" s="83"/>
      <c r="FXB8" s="83"/>
      <c r="FXC8" s="83"/>
      <c r="FXD8" s="83"/>
      <c r="FXE8" s="83"/>
      <c r="FXF8" s="83"/>
      <c r="FXG8" s="83"/>
      <c r="FXH8" s="83"/>
      <c r="FXI8" s="83"/>
      <c r="FXJ8" s="83"/>
      <c r="FXK8" s="83"/>
      <c r="FXL8" s="83"/>
      <c r="FXM8" s="83"/>
      <c r="FXN8" s="83"/>
      <c r="FXO8" s="83"/>
      <c r="FXP8" s="83"/>
      <c r="FXQ8" s="83"/>
      <c r="FXR8" s="83"/>
      <c r="FXS8" s="83"/>
      <c r="FXT8" s="83"/>
      <c r="FXU8" s="83"/>
      <c r="FXV8" s="83"/>
      <c r="FXW8" s="83"/>
      <c r="FXX8" s="83"/>
      <c r="FXY8" s="83"/>
      <c r="FXZ8" s="83"/>
      <c r="FYA8" s="83"/>
      <c r="FYB8" s="83"/>
      <c r="FYC8" s="83"/>
      <c r="FYD8" s="83"/>
      <c r="FYE8" s="83"/>
      <c r="FYF8" s="83"/>
      <c r="FYG8" s="83"/>
      <c r="FYH8" s="83"/>
      <c r="FYI8" s="83"/>
      <c r="FYJ8" s="83"/>
      <c r="FYK8" s="83"/>
      <c r="FYL8" s="83"/>
      <c r="FYM8" s="83"/>
      <c r="FYN8" s="83"/>
      <c r="FYO8" s="83"/>
      <c r="FYP8" s="83"/>
      <c r="FYQ8" s="83"/>
      <c r="FYR8" s="83"/>
      <c r="FYS8" s="83"/>
      <c r="FYT8" s="83"/>
      <c r="FYU8" s="83"/>
      <c r="FYV8" s="83"/>
      <c r="FYW8" s="83"/>
      <c r="FYX8" s="83"/>
      <c r="FYY8" s="83"/>
      <c r="FYZ8" s="83"/>
      <c r="FZA8" s="83"/>
      <c r="FZB8" s="83"/>
      <c r="FZC8" s="83"/>
      <c r="FZD8" s="83"/>
      <c r="FZE8" s="83"/>
      <c r="FZF8" s="83"/>
      <c r="FZG8" s="83"/>
      <c r="FZH8" s="83"/>
      <c r="FZI8" s="83"/>
      <c r="FZJ8" s="83"/>
      <c r="FZK8" s="83"/>
      <c r="FZL8" s="83"/>
      <c r="FZM8" s="83"/>
      <c r="FZN8" s="83"/>
      <c r="FZO8" s="83"/>
      <c r="FZP8" s="83"/>
      <c r="FZQ8" s="83"/>
      <c r="FZR8" s="83"/>
      <c r="FZS8" s="83"/>
      <c r="FZT8" s="83"/>
      <c r="FZU8" s="83"/>
      <c r="FZV8" s="83"/>
      <c r="FZW8" s="83"/>
      <c r="FZX8" s="83"/>
      <c r="FZY8" s="83"/>
      <c r="FZZ8" s="83"/>
      <c r="GAA8" s="83"/>
      <c r="GAB8" s="83"/>
      <c r="GAC8" s="83"/>
      <c r="GAD8" s="83"/>
      <c r="GAE8" s="83"/>
      <c r="GAF8" s="83"/>
      <c r="GAG8" s="83"/>
      <c r="GAH8" s="83"/>
      <c r="GAI8" s="83"/>
      <c r="GAJ8" s="83"/>
      <c r="GAK8" s="83"/>
      <c r="GAL8" s="83"/>
      <c r="GAM8" s="83"/>
      <c r="GAN8" s="83"/>
      <c r="GAO8" s="83"/>
      <c r="GAP8" s="83"/>
      <c r="GAQ8" s="83"/>
      <c r="GAR8" s="83"/>
      <c r="GAS8" s="83"/>
      <c r="GAT8" s="83"/>
      <c r="GAU8" s="83"/>
      <c r="GAV8" s="83"/>
      <c r="GAW8" s="83"/>
      <c r="GAX8" s="83"/>
      <c r="GAY8" s="83"/>
      <c r="GAZ8" s="83"/>
      <c r="GBA8" s="83"/>
      <c r="GBB8" s="83"/>
      <c r="GBC8" s="83"/>
      <c r="GBD8" s="83"/>
      <c r="GBE8" s="83"/>
      <c r="GBF8" s="83"/>
      <c r="GBG8" s="83"/>
      <c r="GBH8" s="83"/>
      <c r="GBI8" s="83"/>
      <c r="GBJ8" s="83"/>
      <c r="GBK8" s="83"/>
      <c r="GBL8" s="83"/>
      <c r="GBM8" s="83"/>
      <c r="GBN8" s="83"/>
      <c r="GBO8" s="83"/>
      <c r="GBP8" s="83"/>
      <c r="GBQ8" s="83"/>
      <c r="GBR8" s="83"/>
      <c r="GBS8" s="83"/>
      <c r="GBT8" s="83"/>
      <c r="GBU8" s="83"/>
      <c r="GBV8" s="83"/>
      <c r="GBW8" s="83"/>
      <c r="GBX8" s="83"/>
      <c r="GBY8" s="83"/>
      <c r="GBZ8" s="83"/>
      <c r="GCA8" s="83"/>
      <c r="GCB8" s="83"/>
      <c r="GCC8" s="83"/>
      <c r="GCD8" s="83"/>
      <c r="GCE8" s="83"/>
      <c r="GCF8" s="83"/>
      <c r="GCG8" s="83"/>
      <c r="GCH8" s="83"/>
      <c r="GCI8" s="83"/>
      <c r="GCJ8" s="83"/>
      <c r="GCK8" s="83"/>
      <c r="GCL8" s="83"/>
      <c r="GCM8" s="83"/>
      <c r="GCN8" s="83"/>
      <c r="GCO8" s="83"/>
      <c r="GCP8" s="83"/>
      <c r="GCQ8" s="83"/>
      <c r="GCR8" s="83"/>
      <c r="GCS8" s="83"/>
      <c r="GCT8" s="83"/>
      <c r="GCU8" s="83"/>
      <c r="GCV8" s="83"/>
      <c r="GCW8" s="83"/>
      <c r="GCX8" s="83"/>
      <c r="GCY8" s="83"/>
      <c r="GCZ8" s="83"/>
      <c r="GDA8" s="83"/>
      <c r="GDB8" s="83"/>
      <c r="GDC8" s="83"/>
      <c r="GDD8" s="83"/>
      <c r="GDE8" s="83"/>
      <c r="GDF8" s="83"/>
      <c r="GDG8" s="83"/>
      <c r="GDH8" s="83"/>
      <c r="GDI8" s="83"/>
      <c r="GDJ8" s="83"/>
      <c r="GDK8" s="83"/>
      <c r="GDL8" s="83"/>
      <c r="GDM8" s="83"/>
      <c r="GDN8" s="83"/>
      <c r="GDO8" s="83"/>
      <c r="GDP8" s="83"/>
      <c r="GDQ8" s="83"/>
      <c r="GDR8" s="83"/>
      <c r="GDS8" s="83"/>
      <c r="GDT8" s="83"/>
      <c r="GDU8" s="83"/>
      <c r="GDV8" s="83"/>
      <c r="GDW8" s="83"/>
      <c r="GDX8" s="83"/>
      <c r="GDY8" s="83"/>
      <c r="GDZ8" s="83"/>
      <c r="GEA8" s="83"/>
      <c r="GEB8" s="83"/>
      <c r="GEC8" s="83"/>
      <c r="GED8" s="83"/>
      <c r="GEE8" s="83"/>
      <c r="GEF8" s="83"/>
      <c r="GEG8" s="83"/>
      <c r="GEH8" s="83"/>
      <c r="GEI8" s="83"/>
      <c r="GEJ8" s="83"/>
      <c r="GEK8" s="83"/>
      <c r="GEL8" s="83"/>
      <c r="GEM8" s="83"/>
      <c r="GEN8" s="83"/>
      <c r="GEO8" s="83"/>
      <c r="GEP8" s="83"/>
      <c r="GEQ8" s="83"/>
      <c r="GER8" s="83"/>
      <c r="GES8" s="83"/>
      <c r="GET8" s="83"/>
      <c r="GEU8" s="83"/>
      <c r="GEV8" s="83"/>
      <c r="GEW8" s="83"/>
      <c r="GEX8" s="83"/>
      <c r="GEY8" s="83"/>
      <c r="GEZ8" s="83"/>
      <c r="GFA8" s="83"/>
      <c r="GFB8" s="83"/>
      <c r="GFC8" s="83"/>
      <c r="GFD8" s="83"/>
      <c r="GFE8" s="83"/>
      <c r="GFF8" s="83"/>
      <c r="GFG8" s="83"/>
      <c r="GFH8" s="83"/>
      <c r="GFI8" s="83"/>
      <c r="GFJ8" s="83"/>
      <c r="GFK8" s="83"/>
      <c r="GFL8" s="83"/>
      <c r="GFM8" s="83"/>
      <c r="GFN8" s="83"/>
      <c r="GFO8" s="83"/>
      <c r="GFP8" s="83"/>
      <c r="GFQ8" s="83"/>
      <c r="GFR8" s="83"/>
      <c r="GFS8" s="83"/>
      <c r="GFT8" s="83"/>
      <c r="GFU8" s="83"/>
      <c r="GFV8" s="83"/>
      <c r="GFW8" s="83"/>
      <c r="GFX8" s="83"/>
      <c r="GFY8" s="83"/>
      <c r="GFZ8" s="83"/>
      <c r="GGA8" s="83"/>
      <c r="GGB8" s="83"/>
      <c r="GGC8" s="83"/>
      <c r="GGD8" s="83"/>
      <c r="GGE8" s="83"/>
      <c r="GGF8" s="83"/>
      <c r="GGG8" s="83"/>
      <c r="GGH8" s="83"/>
      <c r="GGI8" s="83"/>
      <c r="GGJ8" s="83"/>
      <c r="GGK8" s="83"/>
      <c r="GGL8" s="83"/>
      <c r="GGM8" s="83"/>
      <c r="GGN8" s="83"/>
      <c r="GGO8" s="83"/>
      <c r="GGP8" s="83"/>
      <c r="GGQ8" s="83"/>
      <c r="GGR8" s="83"/>
      <c r="GGS8" s="83"/>
      <c r="GGT8" s="83"/>
      <c r="GGU8" s="83"/>
      <c r="GGV8" s="83"/>
      <c r="GGW8" s="83"/>
      <c r="GGX8" s="83"/>
      <c r="GGY8" s="83"/>
      <c r="GGZ8" s="83"/>
      <c r="GHA8" s="83"/>
      <c r="GHB8" s="83"/>
      <c r="GHC8" s="83"/>
      <c r="GHD8" s="83"/>
      <c r="GHE8" s="83"/>
      <c r="GHF8" s="83"/>
      <c r="GHG8" s="83"/>
      <c r="GHH8" s="83"/>
      <c r="GHI8" s="83"/>
      <c r="GHJ8" s="83"/>
      <c r="GHK8" s="83"/>
      <c r="GHL8" s="83"/>
      <c r="GHM8" s="83"/>
      <c r="GHN8" s="83"/>
      <c r="GHO8" s="83"/>
      <c r="GHP8" s="83"/>
      <c r="GHQ8" s="83"/>
      <c r="GHR8" s="83"/>
      <c r="GHS8" s="83"/>
      <c r="GHT8" s="83"/>
      <c r="GHU8" s="83"/>
      <c r="GHV8" s="83"/>
      <c r="GHW8" s="83"/>
      <c r="GHX8" s="83"/>
      <c r="GHY8" s="83"/>
      <c r="GHZ8" s="83"/>
      <c r="GIA8" s="83"/>
      <c r="GIB8" s="83"/>
      <c r="GIC8" s="83"/>
      <c r="GID8" s="83"/>
      <c r="GIE8" s="83"/>
      <c r="GIF8" s="83"/>
      <c r="GIG8" s="83"/>
      <c r="GIH8" s="83"/>
      <c r="GII8" s="83"/>
      <c r="GIJ8" s="83"/>
      <c r="GIK8" s="83"/>
      <c r="GIL8" s="83"/>
      <c r="GIM8" s="83"/>
      <c r="GIN8" s="83"/>
      <c r="GIO8" s="83"/>
      <c r="GIP8" s="83"/>
      <c r="GIQ8" s="83"/>
      <c r="GIR8" s="83"/>
      <c r="GIS8" s="83"/>
      <c r="GIT8" s="83"/>
      <c r="GIU8" s="83"/>
      <c r="GIV8" s="83"/>
      <c r="GIW8" s="83"/>
      <c r="GIX8" s="83"/>
      <c r="GIY8" s="83"/>
      <c r="GIZ8" s="83"/>
      <c r="GJA8" s="83"/>
      <c r="GJB8" s="83"/>
      <c r="GJC8" s="83"/>
      <c r="GJD8" s="83"/>
      <c r="GJE8" s="83"/>
      <c r="GJF8" s="83"/>
      <c r="GJG8" s="83"/>
      <c r="GJH8" s="83"/>
      <c r="GJI8" s="83"/>
      <c r="GJJ8" s="83"/>
      <c r="GJK8" s="83"/>
      <c r="GJL8" s="83"/>
      <c r="GJM8" s="83"/>
      <c r="GJN8" s="83"/>
      <c r="GJO8" s="83"/>
      <c r="GJP8" s="83"/>
      <c r="GJQ8" s="83"/>
      <c r="GJR8" s="83"/>
      <c r="GJS8" s="83"/>
      <c r="GJT8" s="83"/>
      <c r="GJU8" s="83"/>
      <c r="GJV8" s="83"/>
      <c r="GJW8" s="83"/>
      <c r="GJX8" s="83"/>
      <c r="GJY8" s="83"/>
      <c r="GJZ8" s="83"/>
      <c r="GKA8" s="83"/>
      <c r="GKB8" s="83"/>
      <c r="GKC8" s="83"/>
      <c r="GKD8" s="83"/>
      <c r="GKE8" s="83"/>
      <c r="GKF8" s="83"/>
      <c r="GKG8" s="83"/>
      <c r="GKH8" s="83"/>
      <c r="GKI8" s="83"/>
      <c r="GKJ8" s="83"/>
      <c r="GKK8" s="83"/>
      <c r="GKL8" s="83"/>
      <c r="GKM8" s="83"/>
      <c r="GKN8" s="83"/>
      <c r="GKO8" s="83"/>
      <c r="GKP8" s="83"/>
      <c r="GKQ8" s="83"/>
      <c r="GKR8" s="83"/>
      <c r="GKS8" s="83"/>
      <c r="GKT8" s="83"/>
      <c r="GKU8" s="83"/>
      <c r="GKV8" s="83"/>
      <c r="GKW8" s="83"/>
      <c r="GKX8" s="83"/>
      <c r="GKY8" s="83"/>
      <c r="GKZ8" s="83"/>
      <c r="GLA8" s="83"/>
      <c r="GLB8" s="83"/>
      <c r="GLC8" s="83"/>
      <c r="GLD8" s="83"/>
      <c r="GLE8" s="83"/>
      <c r="GLF8" s="83"/>
      <c r="GLG8" s="83"/>
      <c r="GLH8" s="83"/>
      <c r="GLI8" s="83"/>
      <c r="GLJ8" s="83"/>
      <c r="GLK8" s="83"/>
      <c r="GLL8" s="83"/>
      <c r="GLM8" s="83"/>
      <c r="GLN8" s="83"/>
      <c r="GLO8" s="83"/>
      <c r="GLP8" s="83"/>
      <c r="GLQ8" s="83"/>
      <c r="GLR8" s="83"/>
      <c r="GLS8" s="83"/>
      <c r="GLT8" s="83"/>
      <c r="GLU8" s="83"/>
      <c r="GLV8" s="83"/>
      <c r="GLW8" s="83"/>
      <c r="GLX8" s="83"/>
      <c r="GLY8" s="83"/>
      <c r="GLZ8" s="83"/>
      <c r="GMA8" s="83"/>
      <c r="GMB8" s="83"/>
      <c r="GMC8" s="83"/>
      <c r="GMD8" s="83"/>
      <c r="GME8" s="83"/>
      <c r="GMF8" s="83"/>
      <c r="GMG8" s="83"/>
      <c r="GMH8" s="83"/>
      <c r="GMI8" s="83"/>
      <c r="GMJ8" s="83"/>
      <c r="GMK8" s="83"/>
      <c r="GML8" s="83"/>
      <c r="GMM8" s="83"/>
      <c r="GMN8" s="83"/>
      <c r="GMO8" s="83"/>
      <c r="GMP8" s="83"/>
      <c r="GMQ8" s="83"/>
      <c r="GMR8" s="83"/>
      <c r="GMS8" s="83"/>
      <c r="GMT8" s="83"/>
      <c r="GMU8" s="83"/>
      <c r="GMV8" s="83"/>
      <c r="GMW8" s="83"/>
      <c r="GMX8" s="83"/>
      <c r="GMY8" s="83"/>
      <c r="GMZ8" s="83"/>
      <c r="GNA8" s="83"/>
      <c r="GNB8" s="83"/>
      <c r="GNC8" s="83"/>
      <c r="GND8" s="83"/>
      <c r="GNE8" s="83"/>
      <c r="GNF8" s="83"/>
      <c r="GNG8" s="83"/>
      <c r="GNH8" s="83"/>
      <c r="GNI8" s="83"/>
      <c r="GNJ8" s="83"/>
      <c r="GNK8" s="83"/>
      <c r="GNL8" s="83"/>
      <c r="GNM8" s="83"/>
      <c r="GNN8" s="83"/>
      <c r="GNO8" s="83"/>
      <c r="GNP8" s="83"/>
      <c r="GNQ8" s="83"/>
      <c r="GNR8" s="83"/>
      <c r="GNS8" s="83"/>
      <c r="GNT8" s="83"/>
      <c r="GNU8" s="83"/>
      <c r="GNV8" s="83"/>
      <c r="GNW8" s="83"/>
      <c r="GNX8" s="83"/>
      <c r="GNY8" s="83"/>
      <c r="GNZ8" s="83"/>
      <c r="GOA8" s="83"/>
      <c r="GOB8" s="83"/>
      <c r="GOC8" s="83"/>
      <c r="GOD8" s="83"/>
      <c r="GOE8" s="83"/>
      <c r="GOF8" s="83"/>
      <c r="GOG8" s="83"/>
      <c r="GOH8" s="83"/>
      <c r="GOI8" s="83"/>
      <c r="GOJ8" s="83"/>
      <c r="GOK8" s="83"/>
      <c r="GOL8" s="83"/>
      <c r="GOM8" s="83"/>
      <c r="GON8" s="83"/>
      <c r="GOO8" s="83"/>
      <c r="GOP8" s="83"/>
      <c r="GOQ8" s="83"/>
      <c r="GOR8" s="83"/>
      <c r="GOS8" s="83"/>
      <c r="GOT8" s="83"/>
      <c r="GOU8" s="83"/>
      <c r="GOV8" s="83"/>
      <c r="GOW8" s="83"/>
      <c r="GOX8" s="83"/>
      <c r="GOY8" s="83"/>
      <c r="GOZ8" s="83"/>
      <c r="GPA8" s="83"/>
      <c r="GPB8" s="83"/>
      <c r="GPC8" s="83"/>
      <c r="GPD8" s="83"/>
      <c r="GPE8" s="83"/>
      <c r="GPF8" s="83"/>
      <c r="GPG8" s="83"/>
      <c r="GPH8" s="83"/>
      <c r="GPI8" s="83"/>
      <c r="GPJ8" s="83"/>
      <c r="GPK8" s="83"/>
      <c r="GPL8" s="83"/>
      <c r="GPM8" s="83"/>
      <c r="GPN8" s="83"/>
      <c r="GPO8" s="83"/>
      <c r="GPP8" s="83"/>
      <c r="GPQ8" s="83"/>
      <c r="GPR8" s="83"/>
      <c r="GPS8" s="83"/>
      <c r="GPT8" s="83"/>
      <c r="GPU8" s="83"/>
      <c r="GPV8" s="83"/>
      <c r="GPW8" s="83"/>
      <c r="GPX8" s="83"/>
      <c r="GPY8" s="83"/>
      <c r="GPZ8" s="83"/>
      <c r="GQA8" s="83"/>
      <c r="GQB8" s="83"/>
      <c r="GQC8" s="83"/>
      <c r="GQD8" s="83"/>
      <c r="GQE8" s="83"/>
      <c r="GQF8" s="83"/>
      <c r="GQG8" s="83"/>
      <c r="GQH8" s="83"/>
      <c r="GQI8" s="83"/>
      <c r="GQJ8" s="83"/>
      <c r="GQK8" s="83"/>
      <c r="GQL8" s="83"/>
      <c r="GQM8" s="83"/>
      <c r="GQN8" s="83"/>
      <c r="GQO8" s="83"/>
      <c r="GQP8" s="83"/>
      <c r="GQQ8" s="83"/>
      <c r="GQR8" s="83"/>
      <c r="GQS8" s="83"/>
      <c r="GQT8" s="83"/>
      <c r="GQU8" s="83"/>
      <c r="GQV8" s="83"/>
      <c r="GQW8" s="83"/>
      <c r="GQX8" s="83"/>
      <c r="GQY8" s="83"/>
      <c r="GQZ8" s="83"/>
      <c r="GRA8" s="83"/>
      <c r="GRB8" s="83"/>
      <c r="GRC8" s="83"/>
      <c r="GRD8" s="83"/>
      <c r="GRE8" s="83"/>
      <c r="GRF8" s="83"/>
      <c r="GRG8" s="83"/>
      <c r="GRH8" s="83"/>
      <c r="GRI8" s="83"/>
      <c r="GRJ8" s="83"/>
      <c r="GRK8" s="83"/>
      <c r="GRL8" s="83"/>
      <c r="GRM8" s="83"/>
      <c r="GRN8" s="83"/>
      <c r="GRO8" s="83"/>
      <c r="GRP8" s="83"/>
      <c r="GRQ8" s="83"/>
      <c r="GRR8" s="83"/>
      <c r="GRS8" s="83"/>
      <c r="GRT8" s="83"/>
      <c r="GRU8" s="83"/>
      <c r="GRV8" s="83"/>
      <c r="GRW8" s="83"/>
      <c r="GRX8" s="83"/>
      <c r="GRY8" s="83"/>
      <c r="GRZ8" s="83"/>
      <c r="GSA8" s="83"/>
      <c r="GSB8" s="83"/>
      <c r="GSC8" s="83"/>
      <c r="GSD8" s="83"/>
      <c r="GSE8" s="83"/>
      <c r="GSF8" s="83"/>
      <c r="GSG8" s="83"/>
      <c r="GSH8" s="83"/>
      <c r="GSI8" s="83"/>
      <c r="GSJ8" s="83"/>
      <c r="GSK8" s="83"/>
      <c r="GSL8" s="83"/>
      <c r="GSM8" s="83"/>
      <c r="GSN8" s="83"/>
      <c r="GSO8" s="83"/>
      <c r="GSP8" s="83"/>
      <c r="GSQ8" s="83"/>
      <c r="GSR8" s="83"/>
      <c r="GSS8" s="83"/>
      <c r="GST8" s="83"/>
      <c r="GSU8" s="83"/>
      <c r="GSV8" s="83"/>
      <c r="GSW8" s="83"/>
      <c r="GSX8" s="83"/>
      <c r="GSY8" s="83"/>
      <c r="GSZ8" s="83"/>
      <c r="GTA8" s="83"/>
      <c r="GTB8" s="83"/>
      <c r="GTC8" s="83"/>
      <c r="GTD8" s="83"/>
      <c r="GTE8" s="83"/>
      <c r="GTF8" s="83"/>
      <c r="GTG8" s="83"/>
      <c r="GTH8" s="83"/>
      <c r="GTI8" s="83"/>
      <c r="GTJ8" s="83"/>
      <c r="GTK8" s="83"/>
      <c r="GTL8" s="83"/>
      <c r="GTM8" s="83"/>
      <c r="GTN8" s="83"/>
      <c r="GTO8" s="83"/>
      <c r="GTP8" s="83"/>
      <c r="GTQ8" s="83"/>
      <c r="GTR8" s="83"/>
      <c r="GTS8" s="83"/>
      <c r="GTT8" s="83"/>
      <c r="GTU8" s="83"/>
      <c r="GTV8" s="83"/>
      <c r="GTW8" s="83"/>
      <c r="GTX8" s="83"/>
      <c r="GTY8" s="83"/>
      <c r="GTZ8" s="83"/>
      <c r="GUA8" s="83"/>
      <c r="GUB8" s="83"/>
      <c r="GUC8" s="83"/>
      <c r="GUD8" s="83"/>
      <c r="GUE8" s="83"/>
      <c r="GUF8" s="83"/>
      <c r="GUG8" s="83"/>
      <c r="GUH8" s="83"/>
      <c r="GUI8" s="83"/>
      <c r="GUJ8" s="83"/>
      <c r="GUK8" s="83"/>
      <c r="GUL8" s="83"/>
      <c r="GUM8" s="83"/>
      <c r="GUN8" s="83"/>
      <c r="GUO8" s="83"/>
      <c r="GUP8" s="83"/>
      <c r="GUQ8" s="83"/>
      <c r="GUR8" s="83"/>
      <c r="GUS8" s="83"/>
      <c r="GUT8" s="83"/>
      <c r="GUU8" s="83"/>
      <c r="GUV8" s="83"/>
      <c r="GUW8" s="83"/>
      <c r="GUX8" s="83"/>
      <c r="GUY8" s="83"/>
      <c r="GUZ8" s="83"/>
      <c r="GVA8" s="83"/>
      <c r="GVB8" s="83"/>
      <c r="GVC8" s="83"/>
      <c r="GVD8" s="83"/>
      <c r="GVE8" s="83"/>
      <c r="GVF8" s="83"/>
      <c r="GVG8" s="83"/>
      <c r="GVH8" s="83"/>
      <c r="GVI8" s="83"/>
      <c r="GVJ8" s="83"/>
      <c r="GVK8" s="83"/>
      <c r="GVL8" s="83"/>
      <c r="GVM8" s="83"/>
      <c r="GVN8" s="83"/>
      <c r="GVO8" s="83"/>
      <c r="GVP8" s="83"/>
      <c r="GVQ8" s="83"/>
      <c r="GVR8" s="83"/>
      <c r="GVS8" s="83"/>
      <c r="GVT8" s="83"/>
      <c r="GVU8" s="83"/>
      <c r="GVV8" s="83"/>
      <c r="GVW8" s="83"/>
      <c r="GVX8" s="83"/>
      <c r="GVY8" s="83"/>
      <c r="GVZ8" s="83"/>
      <c r="GWA8" s="83"/>
      <c r="GWB8" s="83"/>
      <c r="GWC8" s="83"/>
      <c r="GWD8" s="83"/>
      <c r="GWE8" s="83"/>
      <c r="GWF8" s="83"/>
      <c r="GWG8" s="83"/>
      <c r="GWH8" s="83"/>
      <c r="GWI8" s="83"/>
      <c r="GWJ8" s="83"/>
      <c r="GWK8" s="83"/>
      <c r="GWL8" s="83"/>
      <c r="GWM8" s="83"/>
      <c r="GWN8" s="83"/>
      <c r="GWO8" s="83"/>
      <c r="GWP8" s="83"/>
      <c r="GWQ8" s="83"/>
      <c r="GWR8" s="83"/>
      <c r="GWS8" s="83"/>
      <c r="GWT8" s="83"/>
      <c r="GWU8" s="83"/>
      <c r="GWV8" s="83"/>
      <c r="GWW8" s="83"/>
      <c r="GWX8" s="83"/>
      <c r="GWY8" s="83"/>
      <c r="GWZ8" s="83"/>
      <c r="GXA8" s="83"/>
      <c r="GXB8" s="83"/>
      <c r="GXC8" s="83"/>
      <c r="GXD8" s="83"/>
      <c r="GXE8" s="83"/>
      <c r="GXF8" s="83"/>
      <c r="GXG8" s="83"/>
      <c r="GXH8" s="83"/>
      <c r="GXI8" s="83"/>
      <c r="GXJ8" s="83"/>
      <c r="GXK8" s="83"/>
      <c r="GXL8" s="83"/>
      <c r="GXM8" s="83"/>
      <c r="GXN8" s="83"/>
      <c r="GXO8" s="83"/>
      <c r="GXP8" s="83"/>
      <c r="GXQ8" s="83"/>
      <c r="GXR8" s="83"/>
      <c r="GXS8" s="83"/>
      <c r="GXT8" s="83"/>
      <c r="GXU8" s="83"/>
      <c r="GXV8" s="83"/>
      <c r="GXW8" s="83"/>
      <c r="GXX8" s="83"/>
      <c r="GXY8" s="83"/>
      <c r="GXZ8" s="83"/>
      <c r="GYA8" s="83"/>
      <c r="GYB8" s="83"/>
      <c r="GYC8" s="83"/>
      <c r="GYD8" s="83"/>
      <c r="GYE8" s="83"/>
      <c r="GYF8" s="83"/>
      <c r="GYG8" s="83"/>
      <c r="GYH8" s="83"/>
      <c r="GYI8" s="83"/>
      <c r="GYJ8" s="83"/>
      <c r="GYK8" s="83"/>
      <c r="GYL8" s="83"/>
      <c r="GYM8" s="83"/>
      <c r="GYN8" s="83"/>
      <c r="GYO8" s="83"/>
      <c r="GYP8" s="83"/>
      <c r="GYQ8" s="83"/>
      <c r="GYR8" s="83"/>
      <c r="GYS8" s="83"/>
      <c r="GYT8" s="83"/>
      <c r="GYU8" s="83"/>
      <c r="GYV8" s="83"/>
      <c r="GYW8" s="83"/>
      <c r="GYX8" s="83"/>
      <c r="GYY8" s="83"/>
      <c r="GYZ8" s="83"/>
      <c r="GZA8" s="83"/>
      <c r="GZB8" s="83"/>
      <c r="GZC8" s="83"/>
      <c r="GZD8" s="83"/>
      <c r="GZE8" s="83"/>
      <c r="GZF8" s="83"/>
      <c r="GZG8" s="83"/>
      <c r="GZH8" s="83"/>
      <c r="GZI8" s="83"/>
      <c r="GZJ8" s="83"/>
      <c r="GZK8" s="83"/>
      <c r="GZL8" s="83"/>
      <c r="GZM8" s="83"/>
      <c r="GZN8" s="83"/>
      <c r="GZO8" s="83"/>
      <c r="GZP8" s="83"/>
      <c r="GZQ8" s="83"/>
      <c r="GZR8" s="83"/>
      <c r="GZS8" s="83"/>
      <c r="GZT8" s="83"/>
      <c r="GZU8" s="83"/>
      <c r="GZV8" s="83"/>
      <c r="GZW8" s="83"/>
      <c r="GZX8" s="83"/>
      <c r="GZY8" s="83"/>
      <c r="GZZ8" s="83"/>
      <c r="HAA8" s="83"/>
      <c r="HAB8" s="83"/>
      <c r="HAC8" s="83"/>
      <c r="HAD8" s="83"/>
      <c r="HAE8" s="83"/>
      <c r="HAF8" s="83"/>
      <c r="HAG8" s="83"/>
      <c r="HAH8" s="83"/>
      <c r="HAI8" s="83"/>
      <c r="HAJ8" s="83"/>
      <c r="HAK8" s="83"/>
      <c r="HAL8" s="83"/>
      <c r="HAM8" s="83"/>
      <c r="HAN8" s="83"/>
      <c r="HAO8" s="83"/>
      <c r="HAP8" s="83"/>
      <c r="HAQ8" s="83"/>
      <c r="HAR8" s="83"/>
      <c r="HAS8" s="83"/>
      <c r="HAT8" s="83"/>
      <c r="HAU8" s="83"/>
      <c r="HAV8" s="83"/>
      <c r="HAW8" s="83"/>
      <c r="HAX8" s="83"/>
      <c r="HAY8" s="83"/>
      <c r="HAZ8" s="83"/>
      <c r="HBA8" s="83"/>
      <c r="HBB8" s="83"/>
      <c r="HBC8" s="83"/>
      <c r="HBD8" s="83"/>
      <c r="HBE8" s="83"/>
      <c r="HBF8" s="83"/>
      <c r="HBG8" s="83"/>
      <c r="HBH8" s="83"/>
      <c r="HBI8" s="83"/>
      <c r="HBJ8" s="83"/>
      <c r="HBK8" s="83"/>
      <c r="HBL8" s="83"/>
      <c r="HBM8" s="83"/>
      <c r="HBN8" s="83"/>
      <c r="HBO8" s="83"/>
      <c r="HBP8" s="83"/>
      <c r="HBQ8" s="83"/>
      <c r="HBR8" s="83"/>
      <c r="HBS8" s="83"/>
      <c r="HBT8" s="83"/>
      <c r="HBU8" s="83"/>
      <c r="HBV8" s="83"/>
      <c r="HBW8" s="83"/>
      <c r="HBX8" s="83"/>
      <c r="HBY8" s="83"/>
      <c r="HBZ8" s="83"/>
      <c r="HCA8" s="83"/>
      <c r="HCB8" s="83"/>
      <c r="HCC8" s="83"/>
      <c r="HCD8" s="83"/>
      <c r="HCE8" s="83"/>
      <c r="HCF8" s="83"/>
      <c r="HCG8" s="83"/>
      <c r="HCH8" s="83"/>
      <c r="HCI8" s="83"/>
      <c r="HCJ8" s="83"/>
      <c r="HCK8" s="83"/>
      <c r="HCL8" s="83"/>
      <c r="HCM8" s="83"/>
      <c r="HCN8" s="83"/>
      <c r="HCO8" s="83"/>
      <c r="HCP8" s="83"/>
      <c r="HCQ8" s="83"/>
      <c r="HCR8" s="83"/>
      <c r="HCS8" s="83"/>
      <c r="HCT8" s="83"/>
      <c r="HCU8" s="83"/>
      <c r="HCV8" s="83"/>
      <c r="HCW8" s="83"/>
      <c r="HCX8" s="83"/>
      <c r="HCY8" s="83"/>
      <c r="HCZ8" s="83"/>
      <c r="HDA8" s="83"/>
      <c r="HDB8" s="83"/>
      <c r="HDC8" s="83"/>
      <c r="HDD8" s="83"/>
      <c r="HDE8" s="83"/>
      <c r="HDF8" s="83"/>
      <c r="HDG8" s="83"/>
      <c r="HDH8" s="83"/>
      <c r="HDI8" s="83"/>
      <c r="HDJ8" s="83"/>
      <c r="HDK8" s="83"/>
      <c r="HDL8" s="83"/>
      <c r="HDM8" s="83"/>
      <c r="HDN8" s="83"/>
      <c r="HDO8" s="83"/>
      <c r="HDP8" s="83"/>
      <c r="HDQ8" s="83"/>
      <c r="HDR8" s="83"/>
      <c r="HDS8" s="83"/>
      <c r="HDT8" s="83"/>
      <c r="HDU8" s="83"/>
      <c r="HDV8" s="83"/>
      <c r="HDW8" s="83"/>
      <c r="HDX8" s="83"/>
      <c r="HDY8" s="83"/>
      <c r="HDZ8" s="83"/>
      <c r="HEA8" s="83"/>
      <c r="HEB8" s="83"/>
      <c r="HEC8" s="83"/>
      <c r="HED8" s="83"/>
      <c r="HEE8" s="83"/>
      <c r="HEF8" s="83"/>
      <c r="HEG8" s="83"/>
      <c r="HEH8" s="83"/>
      <c r="HEI8" s="83"/>
      <c r="HEJ8" s="83"/>
      <c r="HEK8" s="83"/>
      <c r="HEL8" s="83"/>
      <c r="HEM8" s="83"/>
      <c r="HEN8" s="83"/>
      <c r="HEO8" s="83"/>
      <c r="HEP8" s="83"/>
      <c r="HEQ8" s="83"/>
      <c r="HER8" s="83"/>
      <c r="HES8" s="83"/>
      <c r="HET8" s="83"/>
      <c r="HEU8" s="83"/>
      <c r="HEV8" s="83"/>
      <c r="HEW8" s="83"/>
      <c r="HEX8" s="83"/>
      <c r="HEY8" s="83"/>
      <c r="HEZ8" s="83"/>
      <c r="HFA8" s="83"/>
      <c r="HFB8" s="83"/>
      <c r="HFC8" s="83"/>
      <c r="HFD8" s="83"/>
      <c r="HFE8" s="83"/>
      <c r="HFF8" s="83"/>
      <c r="HFG8" s="83"/>
      <c r="HFH8" s="83"/>
      <c r="HFI8" s="83"/>
      <c r="HFJ8" s="83"/>
      <c r="HFK8" s="83"/>
      <c r="HFL8" s="83"/>
      <c r="HFM8" s="83"/>
      <c r="HFN8" s="83"/>
      <c r="HFO8" s="83"/>
      <c r="HFP8" s="83"/>
      <c r="HFQ8" s="83"/>
      <c r="HFR8" s="83"/>
      <c r="HFS8" s="83"/>
      <c r="HFT8" s="83"/>
      <c r="HFU8" s="83"/>
      <c r="HFV8" s="83"/>
      <c r="HFW8" s="83"/>
      <c r="HFX8" s="83"/>
      <c r="HFY8" s="83"/>
      <c r="HFZ8" s="83"/>
      <c r="HGA8" s="83"/>
      <c r="HGB8" s="83"/>
      <c r="HGC8" s="83"/>
      <c r="HGD8" s="83"/>
      <c r="HGE8" s="83"/>
      <c r="HGF8" s="83"/>
      <c r="HGG8" s="83"/>
      <c r="HGH8" s="83"/>
      <c r="HGI8" s="83"/>
      <c r="HGJ8" s="83"/>
      <c r="HGK8" s="83"/>
      <c r="HGL8" s="83"/>
      <c r="HGM8" s="83"/>
      <c r="HGN8" s="83"/>
      <c r="HGO8" s="83"/>
      <c r="HGP8" s="83"/>
      <c r="HGQ8" s="83"/>
      <c r="HGR8" s="83"/>
      <c r="HGS8" s="83"/>
      <c r="HGT8" s="83"/>
      <c r="HGU8" s="83"/>
      <c r="HGV8" s="83"/>
      <c r="HGW8" s="83"/>
      <c r="HGX8" s="83"/>
      <c r="HGY8" s="83"/>
      <c r="HGZ8" s="83"/>
      <c r="HHA8" s="83"/>
      <c r="HHB8" s="83"/>
      <c r="HHC8" s="83"/>
      <c r="HHD8" s="83"/>
      <c r="HHE8" s="83"/>
      <c r="HHF8" s="83"/>
      <c r="HHG8" s="83"/>
      <c r="HHH8" s="83"/>
      <c r="HHI8" s="83"/>
      <c r="HHJ8" s="83"/>
      <c r="HHK8" s="83"/>
      <c r="HHL8" s="83"/>
      <c r="HHM8" s="83"/>
      <c r="HHN8" s="83"/>
      <c r="HHO8" s="83"/>
      <c r="HHP8" s="83"/>
      <c r="HHQ8" s="83"/>
      <c r="HHR8" s="83"/>
      <c r="HHS8" s="83"/>
      <c r="HHT8" s="83"/>
      <c r="HHU8" s="83"/>
      <c r="HHV8" s="83"/>
      <c r="HHW8" s="83"/>
      <c r="HHX8" s="83"/>
      <c r="HHY8" s="83"/>
      <c r="HHZ8" s="83"/>
      <c r="HIA8" s="83"/>
      <c r="HIB8" s="83"/>
      <c r="HIC8" s="83"/>
      <c r="HID8" s="83"/>
      <c r="HIE8" s="83"/>
      <c r="HIF8" s="83"/>
      <c r="HIG8" s="83"/>
      <c r="HIH8" s="83"/>
      <c r="HII8" s="83"/>
      <c r="HIJ8" s="83"/>
      <c r="HIK8" s="83"/>
      <c r="HIL8" s="83"/>
      <c r="HIM8" s="83"/>
      <c r="HIN8" s="83"/>
      <c r="HIO8" s="83"/>
      <c r="HIP8" s="83"/>
      <c r="HIQ8" s="83"/>
      <c r="HIR8" s="83"/>
      <c r="HIS8" s="83"/>
      <c r="HIT8" s="83"/>
      <c r="HIU8" s="83"/>
      <c r="HIV8" s="83"/>
      <c r="HIW8" s="83"/>
      <c r="HIX8" s="83"/>
      <c r="HIY8" s="83"/>
      <c r="HIZ8" s="83"/>
      <c r="HJA8" s="83"/>
      <c r="HJB8" s="83"/>
      <c r="HJC8" s="83"/>
      <c r="HJD8" s="83"/>
      <c r="HJE8" s="83"/>
      <c r="HJF8" s="83"/>
      <c r="HJG8" s="83"/>
      <c r="HJH8" s="83"/>
      <c r="HJI8" s="83"/>
      <c r="HJJ8" s="83"/>
      <c r="HJK8" s="83"/>
      <c r="HJL8" s="83"/>
      <c r="HJM8" s="83"/>
      <c r="HJN8" s="83"/>
      <c r="HJO8" s="83"/>
      <c r="HJP8" s="83"/>
      <c r="HJQ8" s="83"/>
      <c r="HJR8" s="83"/>
      <c r="HJS8" s="83"/>
      <c r="HJT8" s="83"/>
      <c r="HJU8" s="83"/>
      <c r="HJV8" s="83"/>
      <c r="HJW8" s="83"/>
      <c r="HJX8" s="83"/>
      <c r="HJY8" s="83"/>
      <c r="HJZ8" s="83"/>
      <c r="HKA8" s="83"/>
      <c r="HKB8" s="83"/>
      <c r="HKC8" s="83"/>
      <c r="HKD8" s="83"/>
      <c r="HKE8" s="83"/>
      <c r="HKF8" s="83"/>
      <c r="HKG8" s="83"/>
      <c r="HKH8" s="83"/>
      <c r="HKI8" s="83"/>
      <c r="HKJ8" s="83"/>
      <c r="HKK8" s="83"/>
      <c r="HKL8" s="83"/>
      <c r="HKM8" s="83"/>
      <c r="HKN8" s="83"/>
      <c r="HKO8" s="83"/>
      <c r="HKP8" s="83"/>
      <c r="HKQ8" s="83"/>
      <c r="HKR8" s="83"/>
      <c r="HKS8" s="83"/>
      <c r="HKT8" s="83"/>
      <c r="HKU8" s="83"/>
      <c r="HKV8" s="83"/>
      <c r="HKW8" s="83"/>
      <c r="HKX8" s="83"/>
      <c r="HKY8" s="83"/>
      <c r="HKZ8" s="83"/>
      <c r="HLA8" s="83"/>
      <c r="HLB8" s="83"/>
      <c r="HLC8" s="83"/>
      <c r="HLD8" s="83"/>
      <c r="HLE8" s="83"/>
      <c r="HLF8" s="83"/>
      <c r="HLG8" s="83"/>
      <c r="HLH8" s="83"/>
      <c r="HLI8" s="83"/>
      <c r="HLJ8" s="83"/>
      <c r="HLK8" s="83"/>
      <c r="HLL8" s="83"/>
      <c r="HLM8" s="83"/>
      <c r="HLN8" s="83"/>
      <c r="HLO8" s="83"/>
      <c r="HLP8" s="83"/>
      <c r="HLQ8" s="83"/>
      <c r="HLR8" s="83"/>
      <c r="HLS8" s="83"/>
      <c r="HLT8" s="83"/>
      <c r="HLU8" s="83"/>
      <c r="HLV8" s="83"/>
      <c r="HLW8" s="83"/>
      <c r="HLX8" s="83"/>
      <c r="HLY8" s="83"/>
      <c r="HLZ8" s="83"/>
      <c r="HMA8" s="83"/>
      <c r="HMB8" s="83"/>
      <c r="HMC8" s="83"/>
      <c r="HMD8" s="83"/>
      <c r="HME8" s="83"/>
      <c r="HMF8" s="83"/>
      <c r="HMG8" s="83"/>
      <c r="HMH8" s="83"/>
      <c r="HMI8" s="83"/>
      <c r="HMJ8" s="83"/>
      <c r="HMK8" s="83"/>
      <c r="HML8" s="83"/>
      <c r="HMM8" s="83"/>
      <c r="HMN8" s="83"/>
      <c r="HMO8" s="83"/>
      <c r="HMP8" s="83"/>
      <c r="HMQ8" s="83"/>
      <c r="HMR8" s="83"/>
      <c r="HMS8" s="83"/>
      <c r="HMT8" s="83"/>
      <c r="HMU8" s="83"/>
      <c r="HMV8" s="83"/>
      <c r="HMW8" s="83"/>
      <c r="HMX8" s="83"/>
      <c r="HMY8" s="83"/>
      <c r="HMZ8" s="83"/>
      <c r="HNA8" s="83"/>
      <c r="HNB8" s="83"/>
      <c r="HNC8" s="83"/>
      <c r="HND8" s="83"/>
      <c r="HNE8" s="83"/>
      <c r="HNF8" s="83"/>
      <c r="HNG8" s="83"/>
      <c r="HNH8" s="83"/>
      <c r="HNI8" s="83"/>
      <c r="HNJ8" s="83"/>
      <c r="HNK8" s="83"/>
      <c r="HNL8" s="83"/>
      <c r="HNM8" s="83"/>
      <c r="HNN8" s="83"/>
      <c r="HNO8" s="83"/>
      <c r="HNP8" s="83"/>
      <c r="HNQ8" s="83"/>
      <c r="HNR8" s="83"/>
      <c r="HNS8" s="83"/>
      <c r="HNT8" s="83"/>
      <c r="HNU8" s="83"/>
      <c r="HNV8" s="83"/>
      <c r="HNW8" s="83"/>
      <c r="HNX8" s="83"/>
      <c r="HNY8" s="83"/>
      <c r="HNZ8" s="83"/>
      <c r="HOA8" s="83"/>
      <c r="HOB8" s="83"/>
      <c r="HOC8" s="83"/>
      <c r="HOD8" s="83"/>
      <c r="HOE8" s="83"/>
      <c r="HOF8" s="83"/>
      <c r="HOG8" s="83"/>
      <c r="HOH8" s="83"/>
      <c r="HOI8" s="83"/>
      <c r="HOJ8" s="83"/>
      <c r="HOK8" s="83"/>
      <c r="HOL8" s="83"/>
      <c r="HOM8" s="83"/>
      <c r="HON8" s="83"/>
      <c r="HOO8" s="83"/>
      <c r="HOP8" s="83"/>
      <c r="HOQ8" s="83"/>
      <c r="HOR8" s="83"/>
      <c r="HOS8" s="83"/>
      <c r="HOT8" s="83"/>
      <c r="HOU8" s="83"/>
      <c r="HOV8" s="83"/>
      <c r="HOW8" s="83"/>
      <c r="HOX8" s="83"/>
      <c r="HOY8" s="83"/>
      <c r="HOZ8" s="83"/>
      <c r="HPA8" s="83"/>
      <c r="HPB8" s="83"/>
      <c r="HPC8" s="83"/>
      <c r="HPD8" s="83"/>
      <c r="HPE8" s="83"/>
      <c r="HPF8" s="83"/>
      <c r="HPG8" s="83"/>
      <c r="HPH8" s="83"/>
      <c r="HPI8" s="83"/>
      <c r="HPJ8" s="83"/>
      <c r="HPK8" s="83"/>
      <c r="HPL8" s="83"/>
      <c r="HPM8" s="83"/>
      <c r="HPN8" s="83"/>
      <c r="HPO8" s="83"/>
      <c r="HPP8" s="83"/>
      <c r="HPQ8" s="83"/>
      <c r="HPR8" s="83"/>
      <c r="HPS8" s="83"/>
      <c r="HPT8" s="83"/>
      <c r="HPU8" s="83"/>
      <c r="HPV8" s="83"/>
      <c r="HPW8" s="83"/>
      <c r="HPX8" s="83"/>
      <c r="HPY8" s="83"/>
      <c r="HPZ8" s="83"/>
      <c r="HQA8" s="83"/>
      <c r="HQB8" s="83"/>
      <c r="HQC8" s="83"/>
      <c r="HQD8" s="83"/>
      <c r="HQE8" s="83"/>
      <c r="HQF8" s="83"/>
      <c r="HQG8" s="83"/>
      <c r="HQH8" s="83"/>
      <c r="HQI8" s="83"/>
      <c r="HQJ8" s="83"/>
      <c r="HQK8" s="83"/>
      <c r="HQL8" s="83"/>
      <c r="HQM8" s="83"/>
      <c r="HQN8" s="83"/>
      <c r="HQO8" s="83"/>
      <c r="HQP8" s="83"/>
      <c r="HQQ8" s="83"/>
      <c r="HQR8" s="83"/>
      <c r="HQS8" s="83"/>
      <c r="HQT8" s="83"/>
      <c r="HQU8" s="83"/>
      <c r="HQV8" s="83"/>
      <c r="HQW8" s="83"/>
      <c r="HQX8" s="83"/>
      <c r="HQY8" s="83"/>
      <c r="HQZ8" s="83"/>
      <c r="HRA8" s="83"/>
      <c r="HRB8" s="83"/>
      <c r="HRC8" s="83"/>
      <c r="HRD8" s="83"/>
      <c r="HRE8" s="83"/>
      <c r="HRF8" s="83"/>
      <c r="HRG8" s="83"/>
      <c r="HRH8" s="83"/>
      <c r="HRI8" s="83"/>
      <c r="HRJ8" s="83"/>
      <c r="HRK8" s="83"/>
      <c r="HRL8" s="83"/>
      <c r="HRM8" s="83"/>
      <c r="HRN8" s="83"/>
      <c r="HRO8" s="83"/>
      <c r="HRP8" s="83"/>
      <c r="HRQ8" s="83"/>
      <c r="HRR8" s="83"/>
      <c r="HRS8" s="83"/>
      <c r="HRT8" s="83"/>
      <c r="HRU8" s="83"/>
      <c r="HRV8" s="83"/>
      <c r="HRW8" s="83"/>
      <c r="HRX8" s="83"/>
      <c r="HRY8" s="83"/>
      <c r="HRZ8" s="83"/>
      <c r="HSA8" s="83"/>
      <c r="HSB8" s="83"/>
      <c r="HSC8" s="83"/>
      <c r="HSD8" s="83"/>
      <c r="HSE8" s="83"/>
      <c r="HSF8" s="83"/>
      <c r="HSG8" s="83"/>
      <c r="HSH8" s="83"/>
      <c r="HSI8" s="83"/>
      <c r="HSJ8" s="83"/>
      <c r="HSK8" s="83"/>
      <c r="HSL8" s="83"/>
      <c r="HSM8" s="83"/>
      <c r="HSN8" s="83"/>
      <c r="HSO8" s="83"/>
      <c r="HSP8" s="83"/>
      <c r="HSQ8" s="83"/>
      <c r="HSR8" s="83"/>
      <c r="HSS8" s="83"/>
      <c r="HST8" s="83"/>
      <c r="HSU8" s="83"/>
      <c r="HSV8" s="83"/>
      <c r="HSW8" s="83"/>
      <c r="HSX8" s="83"/>
      <c r="HSY8" s="83"/>
      <c r="HSZ8" s="83"/>
      <c r="HTA8" s="83"/>
      <c r="HTB8" s="83"/>
      <c r="HTC8" s="83"/>
      <c r="HTD8" s="83"/>
      <c r="HTE8" s="83"/>
      <c r="HTF8" s="83"/>
      <c r="HTG8" s="83"/>
      <c r="HTH8" s="83"/>
      <c r="HTI8" s="83"/>
      <c r="HTJ8" s="83"/>
      <c r="HTK8" s="83"/>
      <c r="HTL8" s="83"/>
      <c r="HTM8" s="83"/>
      <c r="HTN8" s="83"/>
      <c r="HTO8" s="83"/>
      <c r="HTP8" s="83"/>
      <c r="HTQ8" s="83"/>
      <c r="HTR8" s="83"/>
      <c r="HTS8" s="83"/>
      <c r="HTT8" s="83"/>
      <c r="HTU8" s="83"/>
      <c r="HTV8" s="83"/>
      <c r="HTW8" s="83"/>
      <c r="HTX8" s="83"/>
      <c r="HTY8" s="83"/>
      <c r="HTZ8" s="83"/>
      <c r="HUA8" s="83"/>
      <c r="HUB8" s="83"/>
      <c r="HUC8" s="83"/>
      <c r="HUD8" s="83"/>
      <c r="HUE8" s="83"/>
      <c r="HUF8" s="83"/>
      <c r="HUG8" s="83"/>
      <c r="HUH8" s="83"/>
      <c r="HUI8" s="83"/>
      <c r="HUJ8" s="83"/>
      <c r="HUK8" s="83"/>
      <c r="HUL8" s="83"/>
      <c r="HUM8" s="83"/>
      <c r="HUN8" s="83"/>
      <c r="HUO8" s="83"/>
      <c r="HUP8" s="83"/>
      <c r="HUQ8" s="83"/>
      <c r="HUR8" s="83"/>
      <c r="HUS8" s="83"/>
      <c r="HUT8" s="83"/>
      <c r="HUU8" s="83"/>
      <c r="HUV8" s="83"/>
      <c r="HUW8" s="83"/>
      <c r="HUX8" s="83"/>
      <c r="HUY8" s="83"/>
      <c r="HUZ8" s="83"/>
      <c r="HVA8" s="83"/>
      <c r="HVB8" s="83"/>
      <c r="HVC8" s="83"/>
      <c r="HVD8" s="83"/>
      <c r="HVE8" s="83"/>
      <c r="HVF8" s="83"/>
      <c r="HVG8" s="83"/>
      <c r="HVH8" s="83"/>
      <c r="HVI8" s="83"/>
      <c r="HVJ8" s="83"/>
      <c r="HVK8" s="83"/>
      <c r="HVL8" s="83"/>
      <c r="HVM8" s="83"/>
      <c r="HVN8" s="83"/>
      <c r="HVO8" s="83"/>
      <c r="HVP8" s="83"/>
      <c r="HVQ8" s="83"/>
      <c r="HVR8" s="83"/>
      <c r="HVS8" s="83"/>
      <c r="HVT8" s="83"/>
      <c r="HVU8" s="83"/>
      <c r="HVV8" s="83"/>
      <c r="HVW8" s="83"/>
      <c r="HVX8" s="83"/>
      <c r="HVY8" s="83"/>
      <c r="HVZ8" s="83"/>
      <c r="HWA8" s="83"/>
      <c r="HWB8" s="83"/>
      <c r="HWC8" s="83"/>
      <c r="HWD8" s="83"/>
      <c r="HWE8" s="83"/>
      <c r="HWF8" s="83"/>
      <c r="HWG8" s="83"/>
      <c r="HWH8" s="83"/>
      <c r="HWI8" s="83"/>
      <c r="HWJ8" s="83"/>
      <c r="HWK8" s="83"/>
      <c r="HWL8" s="83"/>
      <c r="HWM8" s="83"/>
      <c r="HWN8" s="83"/>
      <c r="HWO8" s="83"/>
      <c r="HWP8" s="83"/>
      <c r="HWQ8" s="83"/>
      <c r="HWR8" s="83"/>
      <c r="HWS8" s="83"/>
      <c r="HWT8" s="83"/>
      <c r="HWU8" s="83"/>
      <c r="HWV8" s="83"/>
      <c r="HWW8" s="83"/>
      <c r="HWX8" s="83"/>
      <c r="HWY8" s="83"/>
      <c r="HWZ8" s="83"/>
      <c r="HXA8" s="83"/>
      <c r="HXB8" s="83"/>
      <c r="HXC8" s="83"/>
      <c r="HXD8" s="83"/>
      <c r="HXE8" s="83"/>
      <c r="HXF8" s="83"/>
      <c r="HXG8" s="83"/>
      <c r="HXH8" s="83"/>
      <c r="HXI8" s="83"/>
      <c r="HXJ8" s="83"/>
      <c r="HXK8" s="83"/>
      <c r="HXL8" s="83"/>
      <c r="HXM8" s="83"/>
      <c r="HXN8" s="83"/>
      <c r="HXO8" s="83"/>
      <c r="HXP8" s="83"/>
      <c r="HXQ8" s="83"/>
      <c r="HXR8" s="83"/>
      <c r="HXS8" s="83"/>
      <c r="HXT8" s="83"/>
      <c r="HXU8" s="83"/>
      <c r="HXV8" s="83"/>
      <c r="HXW8" s="83"/>
      <c r="HXX8" s="83"/>
      <c r="HXY8" s="83"/>
      <c r="HXZ8" s="83"/>
      <c r="HYA8" s="83"/>
      <c r="HYB8" s="83"/>
      <c r="HYC8" s="83"/>
      <c r="HYD8" s="83"/>
      <c r="HYE8" s="83"/>
      <c r="HYF8" s="83"/>
      <c r="HYG8" s="83"/>
      <c r="HYH8" s="83"/>
      <c r="HYI8" s="83"/>
      <c r="HYJ8" s="83"/>
      <c r="HYK8" s="83"/>
      <c r="HYL8" s="83"/>
      <c r="HYM8" s="83"/>
      <c r="HYN8" s="83"/>
      <c r="HYO8" s="83"/>
      <c r="HYP8" s="83"/>
      <c r="HYQ8" s="83"/>
      <c r="HYR8" s="83"/>
      <c r="HYS8" s="83"/>
      <c r="HYT8" s="83"/>
      <c r="HYU8" s="83"/>
      <c r="HYV8" s="83"/>
      <c r="HYW8" s="83"/>
      <c r="HYX8" s="83"/>
      <c r="HYY8" s="83"/>
      <c r="HYZ8" s="83"/>
      <c r="HZA8" s="83"/>
      <c r="HZB8" s="83"/>
      <c r="HZC8" s="83"/>
      <c r="HZD8" s="83"/>
      <c r="HZE8" s="83"/>
      <c r="HZF8" s="83"/>
      <c r="HZG8" s="83"/>
      <c r="HZH8" s="83"/>
      <c r="HZI8" s="83"/>
      <c r="HZJ8" s="83"/>
      <c r="HZK8" s="83"/>
      <c r="HZL8" s="83"/>
      <c r="HZM8" s="83"/>
      <c r="HZN8" s="83"/>
      <c r="HZO8" s="83"/>
      <c r="HZP8" s="83"/>
      <c r="HZQ8" s="83"/>
      <c r="HZR8" s="83"/>
      <c r="HZS8" s="83"/>
      <c r="HZT8" s="83"/>
      <c r="HZU8" s="83"/>
      <c r="HZV8" s="83"/>
      <c r="HZW8" s="83"/>
      <c r="HZX8" s="83"/>
      <c r="HZY8" s="83"/>
      <c r="HZZ8" s="83"/>
      <c r="IAA8" s="83"/>
      <c r="IAB8" s="83"/>
      <c r="IAC8" s="83"/>
      <c r="IAD8" s="83"/>
      <c r="IAE8" s="83"/>
      <c r="IAF8" s="83"/>
      <c r="IAG8" s="83"/>
      <c r="IAH8" s="83"/>
      <c r="IAI8" s="83"/>
      <c r="IAJ8" s="83"/>
      <c r="IAK8" s="83"/>
      <c r="IAL8" s="83"/>
      <c r="IAM8" s="83"/>
      <c r="IAN8" s="83"/>
      <c r="IAO8" s="83"/>
      <c r="IAP8" s="83"/>
      <c r="IAQ8" s="83"/>
      <c r="IAR8" s="83"/>
      <c r="IAS8" s="83"/>
      <c r="IAT8" s="83"/>
      <c r="IAU8" s="83"/>
      <c r="IAV8" s="83"/>
      <c r="IAW8" s="83"/>
      <c r="IAX8" s="83"/>
      <c r="IAY8" s="83"/>
      <c r="IAZ8" s="83"/>
      <c r="IBA8" s="83"/>
      <c r="IBB8" s="83"/>
      <c r="IBC8" s="83"/>
      <c r="IBD8" s="83"/>
      <c r="IBE8" s="83"/>
      <c r="IBF8" s="83"/>
      <c r="IBG8" s="83"/>
      <c r="IBH8" s="83"/>
      <c r="IBI8" s="83"/>
      <c r="IBJ8" s="83"/>
      <c r="IBK8" s="83"/>
      <c r="IBL8" s="83"/>
      <c r="IBM8" s="83"/>
      <c r="IBN8" s="83"/>
      <c r="IBO8" s="83"/>
      <c r="IBP8" s="83"/>
      <c r="IBQ8" s="83"/>
      <c r="IBR8" s="83"/>
      <c r="IBS8" s="83"/>
      <c r="IBT8" s="83"/>
      <c r="IBU8" s="83"/>
      <c r="IBV8" s="83"/>
      <c r="IBW8" s="83"/>
      <c r="IBX8" s="83"/>
      <c r="IBY8" s="83"/>
      <c r="IBZ8" s="83"/>
      <c r="ICA8" s="83"/>
      <c r="ICB8" s="83"/>
      <c r="ICC8" s="83"/>
      <c r="ICD8" s="83"/>
      <c r="ICE8" s="83"/>
      <c r="ICF8" s="83"/>
      <c r="ICG8" s="83"/>
      <c r="ICH8" s="83"/>
      <c r="ICI8" s="83"/>
      <c r="ICJ8" s="83"/>
      <c r="ICK8" s="83"/>
      <c r="ICL8" s="83"/>
      <c r="ICM8" s="83"/>
      <c r="ICN8" s="83"/>
      <c r="ICO8" s="83"/>
      <c r="ICP8" s="83"/>
      <c r="ICQ8" s="83"/>
      <c r="ICR8" s="83"/>
      <c r="ICS8" s="83"/>
      <c r="ICT8" s="83"/>
      <c r="ICU8" s="83"/>
      <c r="ICV8" s="83"/>
      <c r="ICW8" s="83"/>
      <c r="ICX8" s="83"/>
      <c r="ICY8" s="83"/>
      <c r="ICZ8" s="83"/>
      <c r="IDA8" s="83"/>
      <c r="IDB8" s="83"/>
      <c r="IDC8" s="83"/>
      <c r="IDD8" s="83"/>
      <c r="IDE8" s="83"/>
      <c r="IDF8" s="83"/>
      <c r="IDG8" s="83"/>
      <c r="IDH8" s="83"/>
      <c r="IDI8" s="83"/>
      <c r="IDJ8" s="83"/>
      <c r="IDK8" s="83"/>
      <c r="IDL8" s="83"/>
      <c r="IDM8" s="83"/>
      <c r="IDN8" s="83"/>
      <c r="IDO8" s="83"/>
      <c r="IDP8" s="83"/>
      <c r="IDQ8" s="83"/>
      <c r="IDR8" s="83"/>
      <c r="IDS8" s="83"/>
      <c r="IDT8" s="83"/>
      <c r="IDU8" s="83"/>
      <c r="IDV8" s="83"/>
      <c r="IDW8" s="83"/>
      <c r="IDX8" s="83"/>
      <c r="IDY8" s="83"/>
      <c r="IDZ8" s="83"/>
      <c r="IEA8" s="83"/>
      <c r="IEB8" s="83"/>
      <c r="IEC8" s="83"/>
      <c r="IED8" s="83"/>
      <c r="IEE8" s="83"/>
      <c r="IEF8" s="83"/>
      <c r="IEG8" s="83"/>
      <c r="IEH8" s="83"/>
      <c r="IEI8" s="83"/>
      <c r="IEJ8" s="83"/>
      <c r="IEK8" s="83"/>
      <c r="IEL8" s="83"/>
      <c r="IEM8" s="83"/>
      <c r="IEN8" s="83"/>
      <c r="IEO8" s="83"/>
      <c r="IEP8" s="83"/>
      <c r="IEQ8" s="83"/>
      <c r="IER8" s="83"/>
      <c r="IES8" s="83"/>
      <c r="IET8" s="83"/>
      <c r="IEU8" s="83"/>
      <c r="IEV8" s="83"/>
      <c r="IEW8" s="83"/>
      <c r="IEX8" s="83"/>
      <c r="IEY8" s="83"/>
      <c r="IEZ8" s="83"/>
      <c r="IFA8" s="83"/>
      <c r="IFB8" s="83"/>
      <c r="IFC8" s="83"/>
      <c r="IFD8" s="83"/>
      <c r="IFE8" s="83"/>
      <c r="IFF8" s="83"/>
      <c r="IFG8" s="83"/>
      <c r="IFH8" s="83"/>
      <c r="IFI8" s="83"/>
      <c r="IFJ8" s="83"/>
      <c r="IFK8" s="83"/>
      <c r="IFL8" s="83"/>
      <c r="IFM8" s="83"/>
      <c r="IFN8" s="83"/>
      <c r="IFO8" s="83"/>
      <c r="IFP8" s="83"/>
      <c r="IFQ8" s="83"/>
      <c r="IFR8" s="83"/>
      <c r="IFS8" s="83"/>
      <c r="IFT8" s="83"/>
      <c r="IFU8" s="83"/>
      <c r="IFV8" s="83"/>
      <c r="IFW8" s="83"/>
      <c r="IFX8" s="83"/>
      <c r="IFY8" s="83"/>
      <c r="IFZ8" s="83"/>
      <c r="IGA8" s="83"/>
      <c r="IGB8" s="83"/>
      <c r="IGC8" s="83"/>
      <c r="IGD8" s="83"/>
      <c r="IGE8" s="83"/>
      <c r="IGF8" s="83"/>
      <c r="IGG8" s="83"/>
      <c r="IGH8" s="83"/>
      <c r="IGI8" s="83"/>
      <c r="IGJ8" s="83"/>
      <c r="IGK8" s="83"/>
      <c r="IGL8" s="83"/>
      <c r="IGM8" s="83"/>
      <c r="IGN8" s="83"/>
      <c r="IGO8" s="83"/>
      <c r="IGP8" s="83"/>
      <c r="IGQ8" s="83"/>
      <c r="IGR8" s="83"/>
      <c r="IGS8" s="83"/>
      <c r="IGT8" s="83"/>
      <c r="IGU8" s="83"/>
      <c r="IGV8" s="83"/>
      <c r="IGW8" s="83"/>
      <c r="IGX8" s="83"/>
      <c r="IGY8" s="83"/>
      <c r="IGZ8" s="83"/>
      <c r="IHA8" s="83"/>
      <c r="IHB8" s="83"/>
      <c r="IHC8" s="83"/>
      <c r="IHD8" s="83"/>
      <c r="IHE8" s="83"/>
      <c r="IHF8" s="83"/>
      <c r="IHG8" s="83"/>
      <c r="IHH8" s="83"/>
      <c r="IHI8" s="83"/>
      <c r="IHJ8" s="83"/>
      <c r="IHK8" s="83"/>
      <c r="IHL8" s="83"/>
      <c r="IHM8" s="83"/>
      <c r="IHN8" s="83"/>
      <c r="IHO8" s="83"/>
      <c r="IHP8" s="83"/>
      <c r="IHQ8" s="83"/>
      <c r="IHR8" s="83"/>
      <c r="IHS8" s="83"/>
      <c r="IHT8" s="83"/>
      <c r="IHU8" s="83"/>
      <c r="IHV8" s="83"/>
      <c r="IHW8" s="83"/>
      <c r="IHX8" s="83"/>
      <c r="IHY8" s="83"/>
      <c r="IHZ8" s="83"/>
      <c r="IIA8" s="83"/>
      <c r="IIB8" s="83"/>
      <c r="IIC8" s="83"/>
      <c r="IID8" s="83"/>
      <c r="IIE8" s="83"/>
      <c r="IIF8" s="83"/>
      <c r="IIG8" s="83"/>
      <c r="IIH8" s="83"/>
      <c r="III8" s="83"/>
      <c r="IIJ8" s="83"/>
      <c r="IIK8" s="83"/>
      <c r="IIL8" s="83"/>
      <c r="IIM8" s="83"/>
      <c r="IIN8" s="83"/>
      <c r="IIO8" s="83"/>
      <c r="IIP8" s="83"/>
      <c r="IIQ8" s="83"/>
      <c r="IIR8" s="83"/>
      <c r="IIS8" s="83"/>
      <c r="IIT8" s="83"/>
      <c r="IIU8" s="83"/>
      <c r="IIV8" s="83"/>
      <c r="IIW8" s="83"/>
      <c r="IIX8" s="83"/>
      <c r="IIY8" s="83"/>
      <c r="IIZ8" s="83"/>
      <c r="IJA8" s="83"/>
      <c r="IJB8" s="83"/>
      <c r="IJC8" s="83"/>
      <c r="IJD8" s="83"/>
      <c r="IJE8" s="83"/>
      <c r="IJF8" s="83"/>
      <c r="IJG8" s="83"/>
      <c r="IJH8" s="83"/>
      <c r="IJI8" s="83"/>
      <c r="IJJ8" s="83"/>
      <c r="IJK8" s="83"/>
      <c r="IJL8" s="83"/>
      <c r="IJM8" s="83"/>
      <c r="IJN8" s="83"/>
      <c r="IJO8" s="83"/>
      <c r="IJP8" s="83"/>
      <c r="IJQ8" s="83"/>
      <c r="IJR8" s="83"/>
      <c r="IJS8" s="83"/>
      <c r="IJT8" s="83"/>
      <c r="IJU8" s="83"/>
      <c r="IJV8" s="83"/>
      <c r="IJW8" s="83"/>
      <c r="IJX8" s="83"/>
      <c r="IJY8" s="83"/>
      <c r="IJZ8" s="83"/>
      <c r="IKA8" s="83"/>
      <c r="IKB8" s="83"/>
      <c r="IKC8" s="83"/>
      <c r="IKD8" s="83"/>
      <c r="IKE8" s="83"/>
      <c r="IKF8" s="83"/>
      <c r="IKG8" s="83"/>
      <c r="IKH8" s="83"/>
      <c r="IKI8" s="83"/>
      <c r="IKJ8" s="83"/>
      <c r="IKK8" s="83"/>
      <c r="IKL8" s="83"/>
      <c r="IKM8" s="83"/>
      <c r="IKN8" s="83"/>
      <c r="IKO8" s="83"/>
      <c r="IKP8" s="83"/>
      <c r="IKQ8" s="83"/>
      <c r="IKR8" s="83"/>
      <c r="IKS8" s="83"/>
      <c r="IKT8" s="83"/>
      <c r="IKU8" s="83"/>
      <c r="IKV8" s="83"/>
      <c r="IKW8" s="83"/>
      <c r="IKX8" s="83"/>
      <c r="IKY8" s="83"/>
      <c r="IKZ8" s="83"/>
      <c r="ILA8" s="83"/>
      <c r="ILB8" s="83"/>
      <c r="ILC8" s="83"/>
      <c r="ILD8" s="83"/>
      <c r="ILE8" s="83"/>
      <c r="ILF8" s="83"/>
      <c r="ILG8" s="83"/>
      <c r="ILH8" s="83"/>
      <c r="ILI8" s="83"/>
      <c r="ILJ8" s="83"/>
      <c r="ILK8" s="83"/>
      <c r="ILL8" s="83"/>
      <c r="ILM8" s="83"/>
      <c r="ILN8" s="83"/>
      <c r="ILO8" s="83"/>
      <c r="ILP8" s="83"/>
      <c r="ILQ8" s="83"/>
      <c r="ILR8" s="83"/>
      <c r="ILS8" s="83"/>
      <c r="ILT8" s="83"/>
      <c r="ILU8" s="83"/>
      <c r="ILV8" s="83"/>
      <c r="ILW8" s="83"/>
      <c r="ILX8" s="83"/>
      <c r="ILY8" s="83"/>
      <c r="ILZ8" s="83"/>
      <c r="IMA8" s="83"/>
      <c r="IMB8" s="83"/>
      <c r="IMC8" s="83"/>
      <c r="IMD8" s="83"/>
      <c r="IME8" s="83"/>
      <c r="IMF8" s="83"/>
      <c r="IMG8" s="83"/>
      <c r="IMH8" s="83"/>
      <c r="IMI8" s="83"/>
      <c r="IMJ8" s="83"/>
      <c r="IMK8" s="83"/>
      <c r="IML8" s="83"/>
      <c r="IMM8" s="83"/>
      <c r="IMN8" s="83"/>
      <c r="IMO8" s="83"/>
      <c r="IMP8" s="83"/>
      <c r="IMQ8" s="83"/>
      <c r="IMR8" s="83"/>
      <c r="IMS8" s="83"/>
      <c r="IMT8" s="83"/>
      <c r="IMU8" s="83"/>
      <c r="IMV8" s="83"/>
      <c r="IMW8" s="83"/>
      <c r="IMX8" s="83"/>
      <c r="IMY8" s="83"/>
      <c r="IMZ8" s="83"/>
      <c r="INA8" s="83"/>
      <c r="INB8" s="83"/>
      <c r="INC8" s="83"/>
      <c r="IND8" s="83"/>
      <c r="INE8" s="83"/>
      <c r="INF8" s="83"/>
      <c r="ING8" s="83"/>
      <c r="INH8" s="83"/>
      <c r="INI8" s="83"/>
      <c r="INJ8" s="83"/>
      <c r="INK8" s="83"/>
      <c r="INL8" s="83"/>
      <c r="INM8" s="83"/>
      <c r="INN8" s="83"/>
      <c r="INO8" s="83"/>
      <c r="INP8" s="83"/>
      <c r="INQ8" s="83"/>
      <c r="INR8" s="83"/>
      <c r="INS8" s="83"/>
      <c r="INT8" s="83"/>
      <c r="INU8" s="83"/>
      <c r="INV8" s="83"/>
      <c r="INW8" s="83"/>
      <c r="INX8" s="83"/>
      <c r="INY8" s="83"/>
      <c r="INZ8" s="83"/>
      <c r="IOA8" s="83"/>
      <c r="IOB8" s="83"/>
      <c r="IOC8" s="83"/>
      <c r="IOD8" s="83"/>
      <c r="IOE8" s="83"/>
      <c r="IOF8" s="83"/>
      <c r="IOG8" s="83"/>
      <c r="IOH8" s="83"/>
      <c r="IOI8" s="83"/>
      <c r="IOJ8" s="83"/>
      <c r="IOK8" s="83"/>
      <c r="IOL8" s="83"/>
      <c r="IOM8" s="83"/>
      <c r="ION8" s="83"/>
      <c r="IOO8" s="83"/>
      <c r="IOP8" s="83"/>
      <c r="IOQ8" s="83"/>
      <c r="IOR8" s="83"/>
      <c r="IOS8" s="83"/>
      <c r="IOT8" s="83"/>
      <c r="IOU8" s="83"/>
      <c r="IOV8" s="83"/>
      <c r="IOW8" s="83"/>
      <c r="IOX8" s="83"/>
      <c r="IOY8" s="83"/>
      <c r="IOZ8" s="83"/>
      <c r="IPA8" s="83"/>
      <c r="IPB8" s="83"/>
      <c r="IPC8" s="83"/>
      <c r="IPD8" s="83"/>
      <c r="IPE8" s="83"/>
      <c r="IPF8" s="83"/>
      <c r="IPG8" s="83"/>
      <c r="IPH8" s="83"/>
      <c r="IPI8" s="83"/>
      <c r="IPJ8" s="83"/>
      <c r="IPK8" s="83"/>
      <c r="IPL8" s="83"/>
      <c r="IPM8" s="83"/>
      <c r="IPN8" s="83"/>
      <c r="IPO8" s="83"/>
      <c r="IPP8" s="83"/>
      <c r="IPQ8" s="83"/>
      <c r="IPR8" s="83"/>
      <c r="IPS8" s="83"/>
      <c r="IPT8" s="83"/>
      <c r="IPU8" s="83"/>
      <c r="IPV8" s="83"/>
      <c r="IPW8" s="83"/>
      <c r="IPX8" s="83"/>
      <c r="IPY8" s="83"/>
      <c r="IPZ8" s="83"/>
      <c r="IQA8" s="83"/>
      <c r="IQB8" s="83"/>
      <c r="IQC8" s="83"/>
      <c r="IQD8" s="83"/>
      <c r="IQE8" s="83"/>
      <c r="IQF8" s="83"/>
      <c r="IQG8" s="83"/>
      <c r="IQH8" s="83"/>
      <c r="IQI8" s="83"/>
      <c r="IQJ8" s="83"/>
      <c r="IQK8" s="83"/>
      <c r="IQL8" s="83"/>
      <c r="IQM8" s="83"/>
      <c r="IQN8" s="83"/>
      <c r="IQO8" s="83"/>
      <c r="IQP8" s="83"/>
      <c r="IQQ8" s="83"/>
      <c r="IQR8" s="83"/>
      <c r="IQS8" s="83"/>
      <c r="IQT8" s="83"/>
      <c r="IQU8" s="83"/>
      <c r="IQV8" s="83"/>
      <c r="IQW8" s="83"/>
      <c r="IQX8" s="83"/>
      <c r="IQY8" s="83"/>
      <c r="IQZ8" s="83"/>
      <c r="IRA8" s="83"/>
      <c r="IRB8" s="83"/>
      <c r="IRC8" s="83"/>
      <c r="IRD8" s="83"/>
      <c r="IRE8" s="83"/>
      <c r="IRF8" s="83"/>
      <c r="IRG8" s="83"/>
      <c r="IRH8" s="83"/>
      <c r="IRI8" s="83"/>
      <c r="IRJ8" s="83"/>
      <c r="IRK8" s="83"/>
      <c r="IRL8" s="83"/>
      <c r="IRM8" s="83"/>
      <c r="IRN8" s="83"/>
      <c r="IRO8" s="83"/>
      <c r="IRP8" s="83"/>
      <c r="IRQ8" s="83"/>
      <c r="IRR8" s="83"/>
      <c r="IRS8" s="83"/>
      <c r="IRT8" s="83"/>
      <c r="IRU8" s="83"/>
      <c r="IRV8" s="83"/>
      <c r="IRW8" s="83"/>
      <c r="IRX8" s="83"/>
      <c r="IRY8" s="83"/>
      <c r="IRZ8" s="83"/>
      <c r="ISA8" s="83"/>
      <c r="ISB8" s="83"/>
      <c r="ISC8" s="83"/>
      <c r="ISD8" s="83"/>
      <c r="ISE8" s="83"/>
      <c r="ISF8" s="83"/>
      <c r="ISG8" s="83"/>
      <c r="ISH8" s="83"/>
      <c r="ISI8" s="83"/>
      <c r="ISJ8" s="83"/>
      <c r="ISK8" s="83"/>
      <c r="ISL8" s="83"/>
      <c r="ISM8" s="83"/>
      <c r="ISN8" s="83"/>
      <c r="ISO8" s="83"/>
      <c r="ISP8" s="83"/>
      <c r="ISQ8" s="83"/>
      <c r="ISR8" s="83"/>
      <c r="ISS8" s="83"/>
      <c r="IST8" s="83"/>
      <c r="ISU8" s="83"/>
      <c r="ISV8" s="83"/>
      <c r="ISW8" s="83"/>
      <c r="ISX8" s="83"/>
      <c r="ISY8" s="83"/>
      <c r="ISZ8" s="83"/>
      <c r="ITA8" s="83"/>
      <c r="ITB8" s="83"/>
      <c r="ITC8" s="83"/>
      <c r="ITD8" s="83"/>
      <c r="ITE8" s="83"/>
      <c r="ITF8" s="83"/>
      <c r="ITG8" s="83"/>
      <c r="ITH8" s="83"/>
      <c r="ITI8" s="83"/>
      <c r="ITJ8" s="83"/>
      <c r="ITK8" s="83"/>
      <c r="ITL8" s="83"/>
      <c r="ITM8" s="83"/>
      <c r="ITN8" s="83"/>
      <c r="ITO8" s="83"/>
      <c r="ITP8" s="83"/>
      <c r="ITQ8" s="83"/>
      <c r="ITR8" s="83"/>
      <c r="ITS8" s="83"/>
      <c r="ITT8" s="83"/>
      <c r="ITU8" s="83"/>
      <c r="ITV8" s="83"/>
      <c r="ITW8" s="83"/>
      <c r="ITX8" s="83"/>
      <c r="ITY8" s="83"/>
      <c r="ITZ8" s="83"/>
      <c r="IUA8" s="83"/>
      <c r="IUB8" s="83"/>
      <c r="IUC8" s="83"/>
      <c r="IUD8" s="83"/>
      <c r="IUE8" s="83"/>
      <c r="IUF8" s="83"/>
      <c r="IUG8" s="83"/>
      <c r="IUH8" s="83"/>
      <c r="IUI8" s="83"/>
      <c r="IUJ8" s="83"/>
      <c r="IUK8" s="83"/>
      <c r="IUL8" s="83"/>
      <c r="IUM8" s="83"/>
      <c r="IUN8" s="83"/>
      <c r="IUO8" s="83"/>
      <c r="IUP8" s="83"/>
      <c r="IUQ8" s="83"/>
      <c r="IUR8" s="83"/>
      <c r="IUS8" s="83"/>
      <c r="IUT8" s="83"/>
      <c r="IUU8" s="83"/>
      <c r="IUV8" s="83"/>
      <c r="IUW8" s="83"/>
      <c r="IUX8" s="83"/>
      <c r="IUY8" s="83"/>
      <c r="IUZ8" s="83"/>
      <c r="IVA8" s="83"/>
      <c r="IVB8" s="83"/>
      <c r="IVC8" s="83"/>
      <c r="IVD8" s="83"/>
      <c r="IVE8" s="83"/>
      <c r="IVF8" s="83"/>
      <c r="IVG8" s="83"/>
      <c r="IVH8" s="83"/>
      <c r="IVI8" s="83"/>
      <c r="IVJ8" s="83"/>
      <c r="IVK8" s="83"/>
      <c r="IVL8" s="83"/>
      <c r="IVM8" s="83"/>
      <c r="IVN8" s="83"/>
      <c r="IVO8" s="83"/>
      <c r="IVP8" s="83"/>
      <c r="IVQ8" s="83"/>
      <c r="IVR8" s="83"/>
      <c r="IVS8" s="83"/>
      <c r="IVT8" s="83"/>
      <c r="IVU8" s="83"/>
      <c r="IVV8" s="83"/>
      <c r="IVW8" s="83"/>
      <c r="IVX8" s="83"/>
      <c r="IVY8" s="83"/>
      <c r="IVZ8" s="83"/>
      <c r="IWA8" s="83"/>
      <c r="IWB8" s="83"/>
      <c r="IWC8" s="83"/>
      <c r="IWD8" s="83"/>
      <c r="IWE8" s="83"/>
      <c r="IWF8" s="83"/>
      <c r="IWG8" s="83"/>
      <c r="IWH8" s="83"/>
      <c r="IWI8" s="83"/>
      <c r="IWJ8" s="83"/>
      <c r="IWK8" s="83"/>
      <c r="IWL8" s="83"/>
      <c r="IWM8" s="83"/>
      <c r="IWN8" s="83"/>
      <c r="IWO8" s="83"/>
      <c r="IWP8" s="83"/>
      <c r="IWQ8" s="83"/>
      <c r="IWR8" s="83"/>
      <c r="IWS8" s="83"/>
      <c r="IWT8" s="83"/>
      <c r="IWU8" s="83"/>
      <c r="IWV8" s="83"/>
      <c r="IWW8" s="83"/>
      <c r="IWX8" s="83"/>
      <c r="IWY8" s="83"/>
      <c r="IWZ8" s="83"/>
      <c r="IXA8" s="83"/>
      <c r="IXB8" s="83"/>
      <c r="IXC8" s="83"/>
      <c r="IXD8" s="83"/>
      <c r="IXE8" s="83"/>
      <c r="IXF8" s="83"/>
      <c r="IXG8" s="83"/>
      <c r="IXH8" s="83"/>
      <c r="IXI8" s="83"/>
      <c r="IXJ8" s="83"/>
      <c r="IXK8" s="83"/>
      <c r="IXL8" s="83"/>
      <c r="IXM8" s="83"/>
      <c r="IXN8" s="83"/>
      <c r="IXO8" s="83"/>
      <c r="IXP8" s="83"/>
      <c r="IXQ8" s="83"/>
      <c r="IXR8" s="83"/>
      <c r="IXS8" s="83"/>
      <c r="IXT8" s="83"/>
      <c r="IXU8" s="83"/>
      <c r="IXV8" s="83"/>
      <c r="IXW8" s="83"/>
      <c r="IXX8" s="83"/>
      <c r="IXY8" s="83"/>
      <c r="IXZ8" s="83"/>
      <c r="IYA8" s="83"/>
      <c r="IYB8" s="83"/>
      <c r="IYC8" s="83"/>
      <c r="IYD8" s="83"/>
      <c r="IYE8" s="83"/>
      <c r="IYF8" s="83"/>
      <c r="IYG8" s="83"/>
      <c r="IYH8" s="83"/>
      <c r="IYI8" s="83"/>
      <c r="IYJ8" s="83"/>
      <c r="IYK8" s="83"/>
      <c r="IYL8" s="83"/>
      <c r="IYM8" s="83"/>
      <c r="IYN8" s="83"/>
      <c r="IYO8" s="83"/>
      <c r="IYP8" s="83"/>
      <c r="IYQ8" s="83"/>
      <c r="IYR8" s="83"/>
      <c r="IYS8" s="83"/>
      <c r="IYT8" s="83"/>
      <c r="IYU8" s="83"/>
      <c r="IYV8" s="83"/>
      <c r="IYW8" s="83"/>
      <c r="IYX8" s="83"/>
      <c r="IYY8" s="83"/>
      <c r="IYZ8" s="83"/>
      <c r="IZA8" s="83"/>
      <c r="IZB8" s="83"/>
      <c r="IZC8" s="83"/>
      <c r="IZD8" s="83"/>
      <c r="IZE8" s="83"/>
      <c r="IZF8" s="83"/>
      <c r="IZG8" s="83"/>
      <c r="IZH8" s="83"/>
      <c r="IZI8" s="83"/>
      <c r="IZJ8" s="83"/>
      <c r="IZK8" s="83"/>
      <c r="IZL8" s="83"/>
      <c r="IZM8" s="83"/>
      <c r="IZN8" s="83"/>
      <c r="IZO8" s="83"/>
      <c r="IZP8" s="83"/>
      <c r="IZQ8" s="83"/>
      <c r="IZR8" s="83"/>
      <c r="IZS8" s="83"/>
      <c r="IZT8" s="83"/>
      <c r="IZU8" s="83"/>
      <c r="IZV8" s="83"/>
      <c r="IZW8" s="83"/>
      <c r="IZX8" s="83"/>
      <c r="IZY8" s="83"/>
      <c r="IZZ8" s="83"/>
      <c r="JAA8" s="83"/>
      <c r="JAB8" s="83"/>
      <c r="JAC8" s="83"/>
      <c r="JAD8" s="83"/>
      <c r="JAE8" s="83"/>
      <c r="JAF8" s="83"/>
      <c r="JAG8" s="83"/>
      <c r="JAH8" s="83"/>
      <c r="JAI8" s="83"/>
      <c r="JAJ8" s="83"/>
      <c r="JAK8" s="83"/>
      <c r="JAL8" s="83"/>
      <c r="JAM8" s="83"/>
      <c r="JAN8" s="83"/>
      <c r="JAO8" s="83"/>
      <c r="JAP8" s="83"/>
      <c r="JAQ8" s="83"/>
      <c r="JAR8" s="83"/>
      <c r="JAS8" s="83"/>
      <c r="JAT8" s="83"/>
      <c r="JAU8" s="83"/>
      <c r="JAV8" s="83"/>
      <c r="JAW8" s="83"/>
      <c r="JAX8" s="83"/>
      <c r="JAY8" s="83"/>
      <c r="JAZ8" s="83"/>
      <c r="JBA8" s="83"/>
      <c r="JBB8" s="83"/>
      <c r="JBC8" s="83"/>
      <c r="JBD8" s="83"/>
      <c r="JBE8" s="83"/>
      <c r="JBF8" s="83"/>
      <c r="JBG8" s="83"/>
      <c r="JBH8" s="83"/>
      <c r="JBI8" s="83"/>
      <c r="JBJ8" s="83"/>
      <c r="JBK8" s="83"/>
      <c r="JBL8" s="83"/>
      <c r="JBM8" s="83"/>
      <c r="JBN8" s="83"/>
      <c r="JBO8" s="83"/>
      <c r="JBP8" s="83"/>
      <c r="JBQ8" s="83"/>
      <c r="JBR8" s="83"/>
      <c r="JBS8" s="83"/>
      <c r="JBT8" s="83"/>
      <c r="JBU8" s="83"/>
      <c r="JBV8" s="83"/>
      <c r="JBW8" s="83"/>
      <c r="JBX8" s="83"/>
      <c r="JBY8" s="83"/>
      <c r="JBZ8" s="83"/>
      <c r="JCA8" s="83"/>
      <c r="JCB8" s="83"/>
      <c r="JCC8" s="83"/>
      <c r="JCD8" s="83"/>
      <c r="JCE8" s="83"/>
      <c r="JCF8" s="83"/>
      <c r="JCG8" s="83"/>
      <c r="JCH8" s="83"/>
      <c r="JCI8" s="83"/>
      <c r="JCJ8" s="83"/>
      <c r="JCK8" s="83"/>
      <c r="JCL8" s="83"/>
      <c r="JCM8" s="83"/>
      <c r="JCN8" s="83"/>
      <c r="JCO8" s="83"/>
      <c r="JCP8" s="83"/>
      <c r="JCQ8" s="83"/>
      <c r="JCR8" s="83"/>
      <c r="JCS8" s="83"/>
      <c r="JCT8" s="83"/>
      <c r="JCU8" s="83"/>
      <c r="JCV8" s="83"/>
      <c r="JCW8" s="83"/>
      <c r="JCX8" s="83"/>
      <c r="JCY8" s="83"/>
      <c r="JCZ8" s="83"/>
      <c r="JDA8" s="83"/>
      <c r="JDB8" s="83"/>
      <c r="JDC8" s="83"/>
      <c r="JDD8" s="83"/>
      <c r="JDE8" s="83"/>
      <c r="JDF8" s="83"/>
      <c r="JDG8" s="83"/>
      <c r="JDH8" s="83"/>
      <c r="JDI8" s="83"/>
      <c r="JDJ8" s="83"/>
      <c r="JDK8" s="83"/>
      <c r="JDL8" s="83"/>
      <c r="JDM8" s="83"/>
      <c r="JDN8" s="83"/>
      <c r="JDO8" s="83"/>
      <c r="JDP8" s="83"/>
      <c r="JDQ8" s="83"/>
      <c r="JDR8" s="83"/>
      <c r="JDS8" s="83"/>
      <c r="JDT8" s="83"/>
      <c r="JDU8" s="83"/>
      <c r="JDV8" s="83"/>
      <c r="JDW8" s="83"/>
      <c r="JDX8" s="83"/>
      <c r="JDY8" s="83"/>
      <c r="JDZ8" s="83"/>
      <c r="JEA8" s="83"/>
      <c r="JEB8" s="83"/>
      <c r="JEC8" s="83"/>
      <c r="JED8" s="83"/>
      <c r="JEE8" s="83"/>
      <c r="JEF8" s="83"/>
      <c r="JEG8" s="83"/>
      <c r="JEH8" s="83"/>
      <c r="JEI8" s="83"/>
      <c r="JEJ8" s="83"/>
      <c r="JEK8" s="83"/>
      <c r="JEL8" s="83"/>
      <c r="JEM8" s="83"/>
      <c r="JEN8" s="83"/>
      <c r="JEO8" s="83"/>
      <c r="JEP8" s="83"/>
      <c r="JEQ8" s="83"/>
      <c r="JER8" s="83"/>
      <c r="JES8" s="83"/>
      <c r="JET8" s="83"/>
      <c r="JEU8" s="83"/>
      <c r="JEV8" s="83"/>
      <c r="JEW8" s="83"/>
      <c r="JEX8" s="83"/>
      <c r="JEY8" s="83"/>
      <c r="JEZ8" s="83"/>
      <c r="JFA8" s="83"/>
      <c r="JFB8" s="83"/>
      <c r="JFC8" s="83"/>
      <c r="JFD8" s="83"/>
      <c r="JFE8" s="83"/>
      <c r="JFF8" s="83"/>
      <c r="JFG8" s="83"/>
      <c r="JFH8" s="83"/>
      <c r="JFI8" s="83"/>
      <c r="JFJ8" s="83"/>
      <c r="JFK8" s="83"/>
      <c r="JFL8" s="83"/>
      <c r="JFM8" s="83"/>
      <c r="JFN8" s="83"/>
      <c r="JFO8" s="83"/>
      <c r="JFP8" s="83"/>
      <c r="JFQ8" s="83"/>
      <c r="JFR8" s="83"/>
      <c r="JFS8" s="83"/>
      <c r="JFT8" s="83"/>
      <c r="JFU8" s="83"/>
      <c r="JFV8" s="83"/>
      <c r="JFW8" s="83"/>
      <c r="JFX8" s="83"/>
      <c r="JFY8" s="83"/>
      <c r="JFZ8" s="83"/>
      <c r="JGA8" s="83"/>
      <c r="JGB8" s="83"/>
      <c r="JGC8" s="83"/>
      <c r="JGD8" s="83"/>
      <c r="JGE8" s="83"/>
      <c r="JGF8" s="83"/>
      <c r="JGG8" s="83"/>
      <c r="JGH8" s="83"/>
      <c r="JGI8" s="83"/>
      <c r="JGJ8" s="83"/>
      <c r="JGK8" s="83"/>
      <c r="JGL8" s="83"/>
      <c r="JGM8" s="83"/>
      <c r="JGN8" s="83"/>
      <c r="JGO8" s="83"/>
      <c r="JGP8" s="83"/>
      <c r="JGQ8" s="83"/>
      <c r="JGR8" s="83"/>
      <c r="JGS8" s="83"/>
      <c r="JGT8" s="83"/>
      <c r="JGU8" s="83"/>
      <c r="JGV8" s="83"/>
      <c r="JGW8" s="83"/>
      <c r="JGX8" s="83"/>
      <c r="JGY8" s="83"/>
      <c r="JGZ8" s="83"/>
      <c r="JHA8" s="83"/>
      <c r="JHB8" s="83"/>
      <c r="JHC8" s="83"/>
      <c r="JHD8" s="83"/>
      <c r="JHE8" s="83"/>
      <c r="JHF8" s="83"/>
      <c r="JHG8" s="83"/>
      <c r="JHH8" s="83"/>
      <c r="JHI8" s="83"/>
      <c r="JHJ8" s="83"/>
      <c r="JHK8" s="83"/>
      <c r="JHL8" s="83"/>
      <c r="JHM8" s="83"/>
      <c r="JHN8" s="83"/>
      <c r="JHO8" s="83"/>
      <c r="JHP8" s="83"/>
      <c r="JHQ8" s="83"/>
      <c r="JHR8" s="83"/>
      <c r="JHS8" s="83"/>
      <c r="JHT8" s="83"/>
      <c r="JHU8" s="83"/>
      <c r="JHV8" s="83"/>
      <c r="JHW8" s="83"/>
      <c r="JHX8" s="83"/>
      <c r="JHY8" s="83"/>
      <c r="JHZ8" s="83"/>
      <c r="JIA8" s="83"/>
      <c r="JIB8" s="83"/>
      <c r="JIC8" s="83"/>
      <c r="JID8" s="83"/>
      <c r="JIE8" s="83"/>
      <c r="JIF8" s="83"/>
      <c r="JIG8" s="83"/>
      <c r="JIH8" s="83"/>
      <c r="JII8" s="83"/>
      <c r="JIJ8" s="83"/>
      <c r="JIK8" s="83"/>
      <c r="JIL8" s="83"/>
      <c r="JIM8" s="83"/>
      <c r="JIN8" s="83"/>
      <c r="JIO8" s="83"/>
      <c r="JIP8" s="83"/>
      <c r="JIQ8" s="83"/>
      <c r="JIR8" s="83"/>
      <c r="JIS8" s="83"/>
      <c r="JIT8" s="83"/>
      <c r="JIU8" s="83"/>
      <c r="JIV8" s="83"/>
      <c r="JIW8" s="83"/>
      <c r="JIX8" s="83"/>
      <c r="JIY8" s="83"/>
      <c r="JIZ8" s="83"/>
      <c r="JJA8" s="83"/>
      <c r="JJB8" s="83"/>
      <c r="JJC8" s="83"/>
      <c r="JJD8" s="83"/>
      <c r="JJE8" s="83"/>
      <c r="JJF8" s="83"/>
      <c r="JJG8" s="83"/>
      <c r="JJH8" s="83"/>
      <c r="JJI8" s="83"/>
      <c r="JJJ8" s="83"/>
      <c r="JJK8" s="83"/>
      <c r="JJL8" s="83"/>
      <c r="JJM8" s="83"/>
      <c r="JJN8" s="83"/>
      <c r="JJO8" s="83"/>
      <c r="JJP8" s="83"/>
      <c r="JJQ8" s="83"/>
      <c r="JJR8" s="83"/>
      <c r="JJS8" s="83"/>
      <c r="JJT8" s="83"/>
      <c r="JJU8" s="83"/>
      <c r="JJV8" s="83"/>
      <c r="JJW8" s="83"/>
      <c r="JJX8" s="83"/>
      <c r="JJY8" s="83"/>
      <c r="JJZ8" s="83"/>
      <c r="JKA8" s="83"/>
      <c r="JKB8" s="83"/>
      <c r="JKC8" s="83"/>
      <c r="JKD8" s="83"/>
      <c r="JKE8" s="83"/>
      <c r="JKF8" s="83"/>
      <c r="JKG8" s="83"/>
      <c r="JKH8" s="83"/>
      <c r="JKI8" s="83"/>
      <c r="JKJ8" s="83"/>
      <c r="JKK8" s="83"/>
      <c r="JKL8" s="83"/>
      <c r="JKM8" s="83"/>
      <c r="JKN8" s="83"/>
      <c r="JKO8" s="83"/>
      <c r="JKP8" s="83"/>
      <c r="JKQ8" s="83"/>
      <c r="JKR8" s="83"/>
      <c r="JKS8" s="83"/>
      <c r="JKT8" s="83"/>
      <c r="JKU8" s="83"/>
      <c r="JKV8" s="83"/>
      <c r="JKW8" s="83"/>
      <c r="JKX8" s="83"/>
      <c r="JKY8" s="83"/>
      <c r="JKZ8" s="83"/>
      <c r="JLA8" s="83"/>
      <c r="JLB8" s="83"/>
      <c r="JLC8" s="83"/>
      <c r="JLD8" s="83"/>
      <c r="JLE8" s="83"/>
      <c r="JLF8" s="83"/>
      <c r="JLG8" s="83"/>
      <c r="JLH8" s="83"/>
      <c r="JLI8" s="83"/>
      <c r="JLJ8" s="83"/>
      <c r="JLK8" s="83"/>
      <c r="JLL8" s="83"/>
      <c r="JLM8" s="83"/>
      <c r="JLN8" s="83"/>
      <c r="JLO8" s="83"/>
      <c r="JLP8" s="83"/>
      <c r="JLQ8" s="83"/>
      <c r="JLR8" s="83"/>
      <c r="JLS8" s="83"/>
      <c r="JLT8" s="83"/>
      <c r="JLU8" s="83"/>
      <c r="JLV8" s="83"/>
      <c r="JLW8" s="83"/>
      <c r="JLX8" s="83"/>
      <c r="JLY8" s="83"/>
      <c r="JLZ8" s="83"/>
      <c r="JMA8" s="83"/>
      <c r="JMB8" s="83"/>
      <c r="JMC8" s="83"/>
      <c r="JMD8" s="83"/>
      <c r="JME8" s="83"/>
      <c r="JMF8" s="83"/>
      <c r="JMG8" s="83"/>
      <c r="JMH8" s="83"/>
      <c r="JMI8" s="83"/>
      <c r="JMJ8" s="83"/>
      <c r="JMK8" s="83"/>
      <c r="JML8" s="83"/>
      <c r="JMM8" s="83"/>
      <c r="JMN8" s="83"/>
      <c r="JMO8" s="83"/>
      <c r="JMP8" s="83"/>
      <c r="JMQ8" s="83"/>
      <c r="JMR8" s="83"/>
      <c r="JMS8" s="83"/>
      <c r="JMT8" s="83"/>
      <c r="JMU8" s="83"/>
      <c r="JMV8" s="83"/>
      <c r="JMW8" s="83"/>
      <c r="JMX8" s="83"/>
      <c r="JMY8" s="83"/>
      <c r="JMZ8" s="83"/>
      <c r="JNA8" s="83"/>
      <c r="JNB8" s="83"/>
      <c r="JNC8" s="83"/>
      <c r="JND8" s="83"/>
      <c r="JNE8" s="83"/>
      <c r="JNF8" s="83"/>
      <c r="JNG8" s="83"/>
      <c r="JNH8" s="83"/>
      <c r="JNI8" s="83"/>
      <c r="JNJ8" s="83"/>
      <c r="JNK8" s="83"/>
      <c r="JNL8" s="83"/>
      <c r="JNM8" s="83"/>
      <c r="JNN8" s="83"/>
      <c r="JNO8" s="83"/>
      <c r="JNP8" s="83"/>
      <c r="JNQ8" s="83"/>
      <c r="JNR8" s="83"/>
      <c r="JNS8" s="83"/>
      <c r="JNT8" s="83"/>
      <c r="JNU8" s="83"/>
      <c r="JNV8" s="83"/>
      <c r="JNW8" s="83"/>
      <c r="JNX8" s="83"/>
      <c r="JNY8" s="83"/>
      <c r="JNZ8" s="83"/>
      <c r="JOA8" s="83"/>
      <c r="JOB8" s="83"/>
      <c r="JOC8" s="83"/>
      <c r="JOD8" s="83"/>
      <c r="JOE8" s="83"/>
      <c r="JOF8" s="83"/>
      <c r="JOG8" s="83"/>
      <c r="JOH8" s="83"/>
      <c r="JOI8" s="83"/>
      <c r="JOJ8" s="83"/>
      <c r="JOK8" s="83"/>
      <c r="JOL8" s="83"/>
      <c r="JOM8" s="83"/>
      <c r="JON8" s="83"/>
      <c r="JOO8" s="83"/>
      <c r="JOP8" s="83"/>
      <c r="JOQ8" s="83"/>
      <c r="JOR8" s="83"/>
      <c r="JOS8" s="83"/>
      <c r="JOT8" s="83"/>
      <c r="JOU8" s="83"/>
      <c r="JOV8" s="83"/>
      <c r="JOW8" s="83"/>
      <c r="JOX8" s="83"/>
      <c r="JOY8" s="83"/>
      <c r="JOZ8" s="83"/>
      <c r="JPA8" s="83"/>
      <c r="JPB8" s="83"/>
      <c r="JPC8" s="83"/>
      <c r="JPD8" s="83"/>
      <c r="JPE8" s="83"/>
      <c r="JPF8" s="83"/>
      <c r="JPG8" s="83"/>
      <c r="JPH8" s="83"/>
      <c r="JPI8" s="83"/>
      <c r="JPJ8" s="83"/>
      <c r="JPK8" s="83"/>
      <c r="JPL8" s="83"/>
      <c r="JPM8" s="83"/>
      <c r="JPN8" s="83"/>
      <c r="JPO8" s="83"/>
      <c r="JPP8" s="83"/>
      <c r="JPQ8" s="83"/>
      <c r="JPR8" s="83"/>
      <c r="JPS8" s="83"/>
      <c r="JPT8" s="83"/>
      <c r="JPU8" s="83"/>
      <c r="JPV8" s="83"/>
      <c r="JPW8" s="83"/>
      <c r="JPX8" s="83"/>
      <c r="JPY8" s="83"/>
      <c r="JPZ8" s="83"/>
      <c r="JQA8" s="83"/>
      <c r="JQB8" s="83"/>
      <c r="JQC8" s="83"/>
      <c r="JQD8" s="83"/>
      <c r="JQE8" s="83"/>
      <c r="JQF8" s="83"/>
      <c r="JQG8" s="83"/>
      <c r="JQH8" s="83"/>
      <c r="JQI8" s="83"/>
      <c r="JQJ8" s="83"/>
      <c r="JQK8" s="83"/>
      <c r="JQL8" s="83"/>
      <c r="JQM8" s="83"/>
      <c r="JQN8" s="83"/>
      <c r="JQO8" s="83"/>
      <c r="JQP8" s="83"/>
      <c r="JQQ8" s="83"/>
      <c r="JQR8" s="83"/>
      <c r="JQS8" s="83"/>
      <c r="JQT8" s="83"/>
      <c r="JQU8" s="83"/>
      <c r="JQV8" s="83"/>
      <c r="JQW8" s="83"/>
      <c r="JQX8" s="83"/>
      <c r="JQY8" s="83"/>
      <c r="JQZ8" s="83"/>
      <c r="JRA8" s="83"/>
      <c r="JRB8" s="83"/>
      <c r="JRC8" s="83"/>
      <c r="JRD8" s="83"/>
      <c r="JRE8" s="83"/>
      <c r="JRF8" s="83"/>
      <c r="JRG8" s="83"/>
      <c r="JRH8" s="83"/>
      <c r="JRI8" s="83"/>
      <c r="JRJ8" s="83"/>
      <c r="JRK8" s="83"/>
      <c r="JRL8" s="83"/>
      <c r="JRM8" s="83"/>
      <c r="JRN8" s="83"/>
      <c r="JRO8" s="83"/>
      <c r="JRP8" s="83"/>
      <c r="JRQ8" s="83"/>
      <c r="JRR8" s="83"/>
      <c r="JRS8" s="83"/>
      <c r="JRT8" s="83"/>
      <c r="JRU8" s="83"/>
      <c r="JRV8" s="83"/>
      <c r="JRW8" s="83"/>
      <c r="JRX8" s="83"/>
      <c r="JRY8" s="83"/>
      <c r="JRZ8" s="83"/>
      <c r="JSA8" s="83"/>
      <c r="JSB8" s="83"/>
      <c r="JSC8" s="83"/>
      <c r="JSD8" s="83"/>
      <c r="JSE8" s="83"/>
      <c r="JSF8" s="83"/>
      <c r="JSG8" s="83"/>
      <c r="JSH8" s="83"/>
      <c r="JSI8" s="83"/>
      <c r="JSJ8" s="83"/>
      <c r="JSK8" s="83"/>
      <c r="JSL8" s="83"/>
      <c r="JSM8" s="83"/>
      <c r="JSN8" s="83"/>
      <c r="JSO8" s="83"/>
      <c r="JSP8" s="83"/>
      <c r="JSQ8" s="83"/>
      <c r="JSR8" s="83"/>
      <c r="JSS8" s="83"/>
      <c r="JST8" s="83"/>
      <c r="JSU8" s="83"/>
      <c r="JSV8" s="83"/>
      <c r="JSW8" s="83"/>
      <c r="JSX8" s="83"/>
      <c r="JSY8" s="83"/>
      <c r="JSZ8" s="83"/>
      <c r="JTA8" s="83"/>
      <c r="JTB8" s="83"/>
      <c r="JTC8" s="83"/>
      <c r="JTD8" s="83"/>
      <c r="JTE8" s="83"/>
      <c r="JTF8" s="83"/>
      <c r="JTG8" s="83"/>
      <c r="JTH8" s="83"/>
      <c r="JTI8" s="83"/>
      <c r="JTJ8" s="83"/>
      <c r="JTK8" s="83"/>
      <c r="JTL8" s="83"/>
      <c r="JTM8" s="83"/>
      <c r="JTN8" s="83"/>
      <c r="JTO8" s="83"/>
      <c r="JTP8" s="83"/>
      <c r="JTQ8" s="83"/>
      <c r="JTR8" s="83"/>
      <c r="JTS8" s="83"/>
      <c r="JTT8" s="83"/>
      <c r="JTU8" s="83"/>
      <c r="JTV8" s="83"/>
      <c r="JTW8" s="83"/>
      <c r="JTX8" s="83"/>
      <c r="JTY8" s="83"/>
      <c r="JTZ8" s="83"/>
      <c r="JUA8" s="83"/>
      <c r="JUB8" s="83"/>
      <c r="JUC8" s="83"/>
      <c r="JUD8" s="83"/>
      <c r="JUE8" s="83"/>
      <c r="JUF8" s="83"/>
      <c r="JUG8" s="83"/>
      <c r="JUH8" s="83"/>
      <c r="JUI8" s="83"/>
      <c r="JUJ8" s="83"/>
      <c r="JUK8" s="83"/>
      <c r="JUL8" s="83"/>
      <c r="JUM8" s="83"/>
      <c r="JUN8" s="83"/>
      <c r="JUO8" s="83"/>
      <c r="JUP8" s="83"/>
      <c r="JUQ8" s="83"/>
      <c r="JUR8" s="83"/>
      <c r="JUS8" s="83"/>
      <c r="JUT8" s="83"/>
      <c r="JUU8" s="83"/>
      <c r="JUV8" s="83"/>
      <c r="JUW8" s="83"/>
      <c r="JUX8" s="83"/>
      <c r="JUY8" s="83"/>
      <c r="JUZ8" s="83"/>
      <c r="JVA8" s="83"/>
      <c r="JVB8" s="83"/>
      <c r="JVC8" s="83"/>
      <c r="JVD8" s="83"/>
      <c r="JVE8" s="83"/>
      <c r="JVF8" s="83"/>
      <c r="JVG8" s="83"/>
      <c r="JVH8" s="83"/>
      <c r="JVI8" s="83"/>
      <c r="JVJ8" s="83"/>
      <c r="JVK8" s="83"/>
      <c r="JVL8" s="83"/>
      <c r="JVM8" s="83"/>
      <c r="JVN8" s="83"/>
      <c r="JVO8" s="83"/>
      <c r="JVP8" s="83"/>
      <c r="JVQ8" s="83"/>
      <c r="JVR8" s="83"/>
      <c r="JVS8" s="83"/>
      <c r="JVT8" s="83"/>
      <c r="JVU8" s="83"/>
      <c r="JVV8" s="83"/>
      <c r="JVW8" s="83"/>
      <c r="JVX8" s="83"/>
      <c r="JVY8" s="83"/>
      <c r="JVZ8" s="83"/>
      <c r="JWA8" s="83"/>
      <c r="JWB8" s="83"/>
      <c r="JWC8" s="83"/>
      <c r="JWD8" s="83"/>
      <c r="JWE8" s="83"/>
      <c r="JWF8" s="83"/>
      <c r="JWG8" s="83"/>
      <c r="JWH8" s="83"/>
      <c r="JWI8" s="83"/>
      <c r="JWJ8" s="83"/>
      <c r="JWK8" s="83"/>
      <c r="JWL8" s="83"/>
      <c r="JWM8" s="83"/>
      <c r="JWN8" s="83"/>
      <c r="JWO8" s="83"/>
      <c r="JWP8" s="83"/>
      <c r="JWQ8" s="83"/>
      <c r="JWR8" s="83"/>
      <c r="JWS8" s="83"/>
      <c r="JWT8" s="83"/>
      <c r="JWU8" s="83"/>
      <c r="JWV8" s="83"/>
      <c r="JWW8" s="83"/>
      <c r="JWX8" s="83"/>
      <c r="JWY8" s="83"/>
      <c r="JWZ8" s="83"/>
      <c r="JXA8" s="83"/>
      <c r="JXB8" s="83"/>
      <c r="JXC8" s="83"/>
      <c r="JXD8" s="83"/>
      <c r="JXE8" s="83"/>
      <c r="JXF8" s="83"/>
      <c r="JXG8" s="83"/>
      <c r="JXH8" s="83"/>
      <c r="JXI8" s="83"/>
      <c r="JXJ8" s="83"/>
      <c r="JXK8" s="83"/>
      <c r="JXL8" s="83"/>
      <c r="JXM8" s="83"/>
      <c r="JXN8" s="83"/>
      <c r="JXO8" s="83"/>
      <c r="JXP8" s="83"/>
      <c r="JXQ8" s="83"/>
      <c r="JXR8" s="83"/>
      <c r="JXS8" s="83"/>
      <c r="JXT8" s="83"/>
      <c r="JXU8" s="83"/>
      <c r="JXV8" s="83"/>
      <c r="JXW8" s="83"/>
      <c r="JXX8" s="83"/>
      <c r="JXY8" s="83"/>
      <c r="JXZ8" s="83"/>
      <c r="JYA8" s="83"/>
      <c r="JYB8" s="83"/>
      <c r="JYC8" s="83"/>
      <c r="JYD8" s="83"/>
      <c r="JYE8" s="83"/>
      <c r="JYF8" s="83"/>
      <c r="JYG8" s="83"/>
      <c r="JYH8" s="83"/>
      <c r="JYI8" s="83"/>
      <c r="JYJ8" s="83"/>
      <c r="JYK8" s="83"/>
      <c r="JYL8" s="83"/>
      <c r="JYM8" s="83"/>
      <c r="JYN8" s="83"/>
      <c r="JYO8" s="83"/>
      <c r="JYP8" s="83"/>
      <c r="JYQ8" s="83"/>
      <c r="JYR8" s="83"/>
      <c r="JYS8" s="83"/>
      <c r="JYT8" s="83"/>
      <c r="JYU8" s="83"/>
      <c r="JYV8" s="83"/>
      <c r="JYW8" s="83"/>
      <c r="JYX8" s="83"/>
      <c r="JYY8" s="83"/>
      <c r="JYZ8" s="83"/>
      <c r="JZA8" s="83"/>
      <c r="JZB8" s="83"/>
      <c r="JZC8" s="83"/>
      <c r="JZD8" s="83"/>
      <c r="JZE8" s="83"/>
      <c r="JZF8" s="83"/>
      <c r="JZG8" s="83"/>
      <c r="JZH8" s="83"/>
      <c r="JZI8" s="83"/>
      <c r="JZJ8" s="83"/>
      <c r="JZK8" s="83"/>
      <c r="JZL8" s="83"/>
      <c r="JZM8" s="83"/>
      <c r="JZN8" s="83"/>
      <c r="JZO8" s="83"/>
      <c r="JZP8" s="83"/>
      <c r="JZQ8" s="83"/>
      <c r="JZR8" s="83"/>
      <c r="JZS8" s="83"/>
      <c r="JZT8" s="83"/>
      <c r="JZU8" s="83"/>
      <c r="JZV8" s="83"/>
      <c r="JZW8" s="83"/>
      <c r="JZX8" s="83"/>
      <c r="JZY8" s="83"/>
      <c r="JZZ8" s="83"/>
      <c r="KAA8" s="83"/>
      <c r="KAB8" s="83"/>
      <c r="KAC8" s="83"/>
      <c r="KAD8" s="83"/>
      <c r="KAE8" s="83"/>
      <c r="KAF8" s="83"/>
      <c r="KAG8" s="83"/>
      <c r="KAH8" s="83"/>
      <c r="KAI8" s="83"/>
      <c r="KAJ8" s="83"/>
      <c r="KAK8" s="83"/>
      <c r="KAL8" s="83"/>
      <c r="KAM8" s="83"/>
      <c r="KAN8" s="83"/>
      <c r="KAO8" s="83"/>
      <c r="KAP8" s="83"/>
      <c r="KAQ8" s="83"/>
      <c r="KAR8" s="83"/>
      <c r="KAS8" s="83"/>
      <c r="KAT8" s="83"/>
      <c r="KAU8" s="83"/>
      <c r="KAV8" s="83"/>
      <c r="KAW8" s="83"/>
      <c r="KAX8" s="83"/>
      <c r="KAY8" s="83"/>
      <c r="KAZ8" s="83"/>
      <c r="KBA8" s="83"/>
      <c r="KBB8" s="83"/>
      <c r="KBC8" s="83"/>
      <c r="KBD8" s="83"/>
      <c r="KBE8" s="83"/>
      <c r="KBF8" s="83"/>
      <c r="KBG8" s="83"/>
      <c r="KBH8" s="83"/>
      <c r="KBI8" s="83"/>
      <c r="KBJ8" s="83"/>
      <c r="KBK8" s="83"/>
      <c r="KBL8" s="83"/>
      <c r="KBM8" s="83"/>
      <c r="KBN8" s="83"/>
      <c r="KBO8" s="83"/>
      <c r="KBP8" s="83"/>
      <c r="KBQ8" s="83"/>
      <c r="KBR8" s="83"/>
      <c r="KBS8" s="83"/>
      <c r="KBT8" s="83"/>
      <c r="KBU8" s="83"/>
      <c r="KBV8" s="83"/>
      <c r="KBW8" s="83"/>
      <c r="KBX8" s="83"/>
      <c r="KBY8" s="83"/>
      <c r="KBZ8" s="83"/>
      <c r="KCA8" s="83"/>
      <c r="KCB8" s="83"/>
      <c r="KCC8" s="83"/>
      <c r="KCD8" s="83"/>
      <c r="KCE8" s="83"/>
      <c r="KCF8" s="83"/>
      <c r="KCG8" s="83"/>
      <c r="KCH8" s="83"/>
      <c r="KCI8" s="83"/>
      <c r="KCJ8" s="83"/>
      <c r="KCK8" s="83"/>
      <c r="KCL8" s="83"/>
      <c r="KCM8" s="83"/>
      <c r="KCN8" s="83"/>
      <c r="KCO8" s="83"/>
      <c r="KCP8" s="83"/>
      <c r="KCQ8" s="83"/>
      <c r="KCR8" s="83"/>
      <c r="KCS8" s="83"/>
      <c r="KCT8" s="83"/>
      <c r="KCU8" s="83"/>
      <c r="KCV8" s="83"/>
      <c r="KCW8" s="83"/>
      <c r="KCX8" s="83"/>
      <c r="KCY8" s="83"/>
      <c r="KCZ8" s="83"/>
      <c r="KDA8" s="83"/>
      <c r="KDB8" s="83"/>
      <c r="KDC8" s="83"/>
      <c r="KDD8" s="83"/>
      <c r="KDE8" s="83"/>
      <c r="KDF8" s="83"/>
      <c r="KDG8" s="83"/>
      <c r="KDH8" s="83"/>
      <c r="KDI8" s="83"/>
      <c r="KDJ8" s="83"/>
      <c r="KDK8" s="83"/>
      <c r="KDL8" s="83"/>
      <c r="KDM8" s="83"/>
      <c r="KDN8" s="83"/>
      <c r="KDO8" s="83"/>
      <c r="KDP8" s="83"/>
      <c r="KDQ8" s="83"/>
      <c r="KDR8" s="83"/>
      <c r="KDS8" s="83"/>
      <c r="KDT8" s="83"/>
      <c r="KDU8" s="83"/>
      <c r="KDV8" s="83"/>
      <c r="KDW8" s="83"/>
      <c r="KDX8" s="83"/>
      <c r="KDY8" s="83"/>
      <c r="KDZ8" s="83"/>
      <c r="KEA8" s="83"/>
      <c r="KEB8" s="83"/>
      <c r="KEC8" s="83"/>
      <c r="KED8" s="83"/>
      <c r="KEE8" s="83"/>
      <c r="KEF8" s="83"/>
      <c r="KEG8" s="83"/>
      <c r="KEH8" s="83"/>
      <c r="KEI8" s="83"/>
      <c r="KEJ8" s="83"/>
      <c r="KEK8" s="83"/>
      <c r="KEL8" s="83"/>
      <c r="KEM8" s="83"/>
      <c r="KEN8" s="83"/>
      <c r="KEO8" s="83"/>
      <c r="KEP8" s="83"/>
      <c r="KEQ8" s="83"/>
      <c r="KER8" s="83"/>
      <c r="KES8" s="83"/>
      <c r="KET8" s="83"/>
      <c r="KEU8" s="83"/>
      <c r="KEV8" s="83"/>
      <c r="KEW8" s="83"/>
      <c r="KEX8" s="83"/>
      <c r="KEY8" s="83"/>
      <c r="KEZ8" s="83"/>
      <c r="KFA8" s="83"/>
      <c r="KFB8" s="83"/>
      <c r="KFC8" s="83"/>
      <c r="KFD8" s="83"/>
      <c r="KFE8" s="83"/>
      <c r="KFF8" s="83"/>
      <c r="KFG8" s="83"/>
      <c r="KFH8" s="83"/>
      <c r="KFI8" s="83"/>
      <c r="KFJ8" s="83"/>
      <c r="KFK8" s="83"/>
      <c r="KFL8" s="83"/>
      <c r="KFM8" s="83"/>
      <c r="KFN8" s="83"/>
      <c r="KFO8" s="83"/>
      <c r="KFP8" s="83"/>
      <c r="KFQ8" s="83"/>
      <c r="KFR8" s="83"/>
      <c r="KFS8" s="83"/>
      <c r="KFT8" s="83"/>
      <c r="KFU8" s="83"/>
      <c r="KFV8" s="83"/>
      <c r="KFW8" s="83"/>
      <c r="KFX8" s="83"/>
      <c r="KFY8" s="83"/>
      <c r="KFZ8" s="83"/>
      <c r="KGA8" s="83"/>
      <c r="KGB8" s="83"/>
      <c r="KGC8" s="83"/>
      <c r="KGD8" s="83"/>
      <c r="KGE8" s="83"/>
      <c r="KGF8" s="83"/>
      <c r="KGG8" s="83"/>
      <c r="KGH8" s="83"/>
      <c r="KGI8" s="83"/>
      <c r="KGJ8" s="83"/>
      <c r="KGK8" s="83"/>
      <c r="KGL8" s="83"/>
      <c r="KGM8" s="83"/>
      <c r="KGN8" s="83"/>
      <c r="KGO8" s="83"/>
      <c r="KGP8" s="83"/>
      <c r="KGQ8" s="83"/>
      <c r="KGR8" s="83"/>
      <c r="KGS8" s="83"/>
      <c r="KGT8" s="83"/>
      <c r="KGU8" s="83"/>
      <c r="KGV8" s="83"/>
      <c r="KGW8" s="83"/>
      <c r="KGX8" s="83"/>
      <c r="KGY8" s="83"/>
      <c r="KGZ8" s="83"/>
      <c r="KHA8" s="83"/>
      <c r="KHB8" s="83"/>
      <c r="KHC8" s="83"/>
      <c r="KHD8" s="83"/>
      <c r="KHE8" s="83"/>
      <c r="KHF8" s="83"/>
      <c r="KHG8" s="83"/>
      <c r="KHH8" s="83"/>
      <c r="KHI8" s="83"/>
      <c r="KHJ8" s="83"/>
      <c r="KHK8" s="83"/>
      <c r="KHL8" s="83"/>
      <c r="KHM8" s="83"/>
      <c r="KHN8" s="83"/>
      <c r="KHO8" s="83"/>
      <c r="KHP8" s="83"/>
      <c r="KHQ8" s="83"/>
      <c r="KHR8" s="83"/>
      <c r="KHS8" s="83"/>
      <c r="KHT8" s="83"/>
      <c r="KHU8" s="83"/>
      <c r="KHV8" s="83"/>
      <c r="KHW8" s="83"/>
      <c r="KHX8" s="83"/>
      <c r="KHY8" s="83"/>
      <c r="KHZ8" s="83"/>
      <c r="KIA8" s="83"/>
      <c r="KIB8" s="83"/>
      <c r="KIC8" s="83"/>
      <c r="KID8" s="83"/>
      <c r="KIE8" s="83"/>
      <c r="KIF8" s="83"/>
      <c r="KIG8" s="83"/>
      <c r="KIH8" s="83"/>
      <c r="KII8" s="83"/>
      <c r="KIJ8" s="83"/>
      <c r="KIK8" s="83"/>
      <c r="KIL8" s="83"/>
      <c r="KIM8" s="83"/>
      <c r="KIN8" s="83"/>
      <c r="KIO8" s="83"/>
      <c r="KIP8" s="83"/>
      <c r="KIQ8" s="83"/>
      <c r="KIR8" s="83"/>
      <c r="KIS8" s="83"/>
      <c r="KIT8" s="83"/>
      <c r="KIU8" s="83"/>
      <c r="KIV8" s="83"/>
      <c r="KIW8" s="83"/>
      <c r="KIX8" s="83"/>
      <c r="KIY8" s="83"/>
      <c r="KIZ8" s="83"/>
      <c r="KJA8" s="83"/>
      <c r="KJB8" s="83"/>
      <c r="KJC8" s="83"/>
      <c r="KJD8" s="83"/>
      <c r="KJE8" s="83"/>
      <c r="KJF8" s="83"/>
      <c r="KJG8" s="83"/>
      <c r="KJH8" s="83"/>
      <c r="KJI8" s="83"/>
      <c r="KJJ8" s="83"/>
      <c r="KJK8" s="83"/>
      <c r="KJL8" s="83"/>
      <c r="KJM8" s="83"/>
      <c r="KJN8" s="83"/>
      <c r="KJO8" s="83"/>
      <c r="KJP8" s="83"/>
      <c r="KJQ8" s="83"/>
      <c r="KJR8" s="83"/>
      <c r="KJS8" s="83"/>
      <c r="KJT8" s="83"/>
      <c r="KJU8" s="83"/>
      <c r="KJV8" s="83"/>
      <c r="KJW8" s="83"/>
      <c r="KJX8" s="83"/>
      <c r="KJY8" s="83"/>
      <c r="KJZ8" s="83"/>
      <c r="KKA8" s="83"/>
      <c r="KKB8" s="83"/>
      <c r="KKC8" s="83"/>
      <c r="KKD8" s="83"/>
      <c r="KKE8" s="83"/>
      <c r="KKF8" s="83"/>
      <c r="KKG8" s="83"/>
      <c r="KKH8" s="83"/>
      <c r="KKI8" s="83"/>
      <c r="KKJ8" s="83"/>
      <c r="KKK8" s="83"/>
      <c r="KKL8" s="83"/>
      <c r="KKM8" s="83"/>
      <c r="KKN8" s="83"/>
      <c r="KKO8" s="83"/>
      <c r="KKP8" s="83"/>
      <c r="KKQ8" s="83"/>
      <c r="KKR8" s="83"/>
      <c r="KKS8" s="83"/>
      <c r="KKT8" s="83"/>
      <c r="KKU8" s="83"/>
      <c r="KKV8" s="83"/>
      <c r="KKW8" s="83"/>
      <c r="KKX8" s="83"/>
      <c r="KKY8" s="83"/>
      <c r="KKZ8" s="83"/>
      <c r="KLA8" s="83"/>
      <c r="KLB8" s="83"/>
      <c r="KLC8" s="83"/>
      <c r="KLD8" s="83"/>
      <c r="KLE8" s="83"/>
      <c r="KLF8" s="83"/>
      <c r="KLG8" s="83"/>
      <c r="KLH8" s="83"/>
      <c r="KLI8" s="83"/>
      <c r="KLJ8" s="83"/>
      <c r="KLK8" s="83"/>
      <c r="KLL8" s="83"/>
      <c r="KLM8" s="83"/>
      <c r="KLN8" s="83"/>
      <c r="KLO8" s="83"/>
      <c r="KLP8" s="83"/>
      <c r="KLQ8" s="83"/>
      <c r="KLR8" s="83"/>
      <c r="KLS8" s="83"/>
      <c r="KLT8" s="83"/>
      <c r="KLU8" s="83"/>
      <c r="KLV8" s="83"/>
      <c r="KLW8" s="83"/>
      <c r="KLX8" s="83"/>
      <c r="KLY8" s="83"/>
      <c r="KLZ8" s="83"/>
      <c r="KMA8" s="83"/>
      <c r="KMB8" s="83"/>
      <c r="KMC8" s="83"/>
      <c r="KMD8" s="83"/>
      <c r="KME8" s="83"/>
      <c r="KMF8" s="83"/>
      <c r="KMG8" s="83"/>
      <c r="KMH8" s="83"/>
      <c r="KMI8" s="83"/>
      <c r="KMJ8" s="83"/>
      <c r="KMK8" s="83"/>
      <c r="KML8" s="83"/>
      <c r="KMM8" s="83"/>
      <c r="KMN8" s="83"/>
      <c r="KMO8" s="83"/>
      <c r="KMP8" s="83"/>
      <c r="KMQ8" s="83"/>
      <c r="KMR8" s="83"/>
      <c r="KMS8" s="83"/>
      <c r="KMT8" s="83"/>
      <c r="KMU8" s="83"/>
      <c r="KMV8" s="83"/>
      <c r="KMW8" s="83"/>
      <c r="KMX8" s="83"/>
      <c r="KMY8" s="83"/>
      <c r="KMZ8" s="83"/>
      <c r="KNA8" s="83"/>
      <c r="KNB8" s="83"/>
      <c r="KNC8" s="83"/>
      <c r="KND8" s="83"/>
      <c r="KNE8" s="83"/>
      <c r="KNF8" s="83"/>
      <c r="KNG8" s="83"/>
      <c r="KNH8" s="83"/>
      <c r="KNI8" s="83"/>
      <c r="KNJ8" s="83"/>
      <c r="KNK8" s="83"/>
      <c r="KNL8" s="83"/>
      <c r="KNM8" s="83"/>
      <c r="KNN8" s="83"/>
      <c r="KNO8" s="83"/>
      <c r="KNP8" s="83"/>
      <c r="KNQ8" s="83"/>
      <c r="KNR8" s="83"/>
      <c r="KNS8" s="83"/>
      <c r="KNT8" s="83"/>
      <c r="KNU8" s="83"/>
      <c r="KNV8" s="83"/>
      <c r="KNW8" s="83"/>
      <c r="KNX8" s="83"/>
      <c r="KNY8" s="83"/>
      <c r="KNZ8" s="83"/>
      <c r="KOA8" s="83"/>
      <c r="KOB8" s="83"/>
      <c r="KOC8" s="83"/>
      <c r="KOD8" s="83"/>
      <c r="KOE8" s="83"/>
      <c r="KOF8" s="83"/>
      <c r="KOG8" s="83"/>
      <c r="KOH8" s="83"/>
      <c r="KOI8" s="83"/>
      <c r="KOJ8" s="83"/>
      <c r="KOK8" s="83"/>
      <c r="KOL8" s="83"/>
      <c r="KOM8" s="83"/>
      <c r="KON8" s="83"/>
      <c r="KOO8" s="83"/>
      <c r="KOP8" s="83"/>
      <c r="KOQ8" s="83"/>
      <c r="KOR8" s="83"/>
      <c r="KOS8" s="83"/>
      <c r="KOT8" s="83"/>
      <c r="KOU8" s="83"/>
      <c r="KOV8" s="83"/>
      <c r="KOW8" s="83"/>
      <c r="KOX8" s="83"/>
      <c r="KOY8" s="83"/>
      <c r="KOZ8" s="83"/>
      <c r="KPA8" s="83"/>
      <c r="KPB8" s="83"/>
      <c r="KPC8" s="83"/>
      <c r="KPD8" s="83"/>
      <c r="KPE8" s="83"/>
      <c r="KPF8" s="83"/>
      <c r="KPG8" s="83"/>
      <c r="KPH8" s="83"/>
      <c r="KPI8" s="83"/>
      <c r="KPJ8" s="83"/>
      <c r="KPK8" s="83"/>
      <c r="KPL8" s="83"/>
      <c r="KPM8" s="83"/>
      <c r="KPN8" s="83"/>
      <c r="KPO8" s="83"/>
      <c r="KPP8" s="83"/>
      <c r="KPQ8" s="83"/>
      <c r="KPR8" s="83"/>
      <c r="KPS8" s="83"/>
      <c r="KPT8" s="83"/>
      <c r="KPU8" s="83"/>
      <c r="KPV8" s="83"/>
      <c r="KPW8" s="83"/>
      <c r="KPX8" s="83"/>
      <c r="KPY8" s="83"/>
      <c r="KPZ8" s="83"/>
      <c r="KQA8" s="83"/>
      <c r="KQB8" s="83"/>
      <c r="KQC8" s="83"/>
      <c r="KQD8" s="83"/>
      <c r="KQE8" s="83"/>
      <c r="KQF8" s="83"/>
      <c r="KQG8" s="83"/>
      <c r="KQH8" s="83"/>
      <c r="KQI8" s="83"/>
      <c r="KQJ8" s="83"/>
      <c r="KQK8" s="83"/>
      <c r="KQL8" s="83"/>
      <c r="KQM8" s="83"/>
      <c r="KQN8" s="83"/>
      <c r="KQO8" s="83"/>
      <c r="KQP8" s="83"/>
      <c r="KQQ8" s="83"/>
      <c r="KQR8" s="83"/>
      <c r="KQS8" s="83"/>
      <c r="KQT8" s="83"/>
      <c r="KQU8" s="83"/>
      <c r="KQV8" s="83"/>
      <c r="KQW8" s="83"/>
      <c r="KQX8" s="83"/>
      <c r="KQY8" s="83"/>
      <c r="KQZ8" s="83"/>
      <c r="KRA8" s="83"/>
      <c r="KRB8" s="83"/>
      <c r="KRC8" s="83"/>
      <c r="KRD8" s="83"/>
      <c r="KRE8" s="83"/>
      <c r="KRF8" s="83"/>
      <c r="KRG8" s="83"/>
      <c r="KRH8" s="83"/>
      <c r="KRI8" s="83"/>
      <c r="KRJ8" s="83"/>
      <c r="KRK8" s="83"/>
      <c r="KRL8" s="83"/>
      <c r="KRM8" s="83"/>
      <c r="KRN8" s="83"/>
      <c r="KRO8" s="83"/>
      <c r="KRP8" s="83"/>
      <c r="KRQ8" s="83"/>
      <c r="KRR8" s="83"/>
      <c r="KRS8" s="83"/>
      <c r="KRT8" s="83"/>
      <c r="KRU8" s="83"/>
      <c r="KRV8" s="83"/>
      <c r="KRW8" s="83"/>
      <c r="KRX8" s="83"/>
      <c r="KRY8" s="83"/>
      <c r="KRZ8" s="83"/>
      <c r="KSA8" s="83"/>
      <c r="KSB8" s="83"/>
      <c r="KSC8" s="83"/>
      <c r="KSD8" s="83"/>
      <c r="KSE8" s="83"/>
      <c r="KSF8" s="83"/>
      <c r="KSG8" s="83"/>
      <c r="KSH8" s="83"/>
      <c r="KSI8" s="83"/>
      <c r="KSJ8" s="83"/>
      <c r="KSK8" s="83"/>
      <c r="KSL8" s="83"/>
      <c r="KSM8" s="83"/>
      <c r="KSN8" s="83"/>
      <c r="KSO8" s="83"/>
      <c r="KSP8" s="83"/>
      <c r="KSQ8" s="83"/>
      <c r="KSR8" s="83"/>
      <c r="KSS8" s="83"/>
      <c r="KST8" s="83"/>
      <c r="KSU8" s="83"/>
      <c r="KSV8" s="83"/>
      <c r="KSW8" s="83"/>
      <c r="KSX8" s="83"/>
      <c r="KSY8" s="83"/>
      <c r="KSZ8" s="83"/>
      <c r="KTA8" s="83"/>
      <c r="KTB8" s="83"/>
      <c r="KTC8" s="83"/>
      <c r="KTD8" s="83"/>
      <c r="KTE8" s="83"/>
      <c r="KTF8" s="83"/>
      <c r="KTG8" s="83"/>
      <c r="KTH8" s="83"/>
      <c r="KTI8" s="83"/>
      <c r="KTJ8" s="83"/>
      <c r="KTK8" s="83"/>
      <c r="KTL8" s="83"/>
      <c r="KTM8" s="83"/>
      <c r="KTN8" s="83"/>
      <c r="KTO8" s="83"/>
      <c r="KTP8" s="83"/>
      <c r="KTQ8" s="83"/>
      <c r="KTR8" s="83"/>
      <c r="KTS8" s="83"/>
      <c r="KTT8" s="83"/>
      <c r="KTU8" s="83"/>
      <c r="KTV8" s="83"/>
      <c r="KTW8" s="83"/>
      <c r="KTX8" s="83"/>
      <c r="KTY8" s="83"/>
      <c r="KTZ8" s="83"/>
      <c r="KUA8" s="83"/>
      <c r="KUB8" s="83"/>
      <c r="KUC8" s="83"/>
      <c r="KUD8" s="83"/>
      <c r="KUE8" s="83"/>
      <c r="KUF8" s="83"/>
      <c r="KUG8" s="83"/>
      <c r="KUH8" s="83"/>
      <c r="KUI8" s="83"/>
      <c r="KUJ8" s="83"/>
      <c r="KUK8" s="83"/>
      <c r="KUL8" s="83"/>
      <c r="KUM8" s="83"/>
      <c r="KUN8" s="83"/>
      <c r="KUO8" s="83"/>
      <c r="KUP8" s="83"/>
      <c r="KUQ8" s="83"/>
      <c r="KUR8" s="83"/>
      <c r="KUS8" s="83"/>
      <c r="KUT8" s="83"/>
      <c r="KUU8" s="83"/>
      <c r="KUV8" s="83"/>
      <c r="KUW8" s="83"/>
      <c r="KUX8" s="83"/>
      <c r="KUY8" s="83"/>
      <c r="KUZ8" s="83"/>
      <c r="KVA8" s="83"/>
      <c r="KVB8" s="83"/>
      <c r="KVC8" s="83"/>
      <c r="KVD8" s="83"/>
      <c r="KVE8" s="83"/>
      <c r="KVF8" s="83"/>
      <c r="KVG8" s="83"/>
      <c r="KVH8" s="83"/>
      <c r="KVI8" s="83"/>
      <c r="KVJ8" s="83"/>
      <c r="KVK8" s="83"/>
      <c r="KVL8" s="83"/>
      <c r="KVM8" s="83"/>
      <c r="KVN8" s="83"/>
      <c r="KVO8" s="83"/>
      <c r="KVP8" s="83"/>
      <c r="KVQ8" s="83"/>
      <c r="KVR8" s="83"/>
      <c r="KVS8" s="83"/>
      <c r="KVT8" s="83"/>
      <c r="KVU8" s="83"/>
      <c r="KVV8" s="83"/>
      <c r="KVW8" s="83"/>
      <c r="KVX8" s="83"/>
      <c r="KVY8" s="83"/>
      <c r="KVZ8" s="83"/>
      <c r="KWA8" s="83"/>
      <c r="KWB8" s="83"/>
      <c r="KWC8" s="83"/>
      <c r="KWD8" s="83"/>
      <c r="KWE8" s="83"/>
      <c r="KWF8" s="83"/>
      <c r="KWG8" s="83"/>
      <c r="KWH8" s="83"/>
      <c r="KWI8" s="83"/>
      <c r="KWJ8" s="83"/>
      <c r="KWK8" s="83"/>
      <c r="KWL8" s="83"/>
      <c r="KWM8" s="83"/>
      <c r="KWN8" s="83"/>
      <c r="KWO8" s="83"/>
      <c r="KWP8" s="83"/>
      <c r="KWQ8" s="83"/>
      <c r="KWR8" s="83"/>
      <c r="KWS8" s="83"/>
      <c r="KWT8" s="83"/>
      <c r="KWU8" s="83"/>
      <c r="KWV8" s="83"/>
      <c r="KWW8" s="83"/>
      <c r="KWX8" s="83"/>
      <c r="KWY8" s="83"/>
      <c r="KWZ8" s="83"/>
      <c r="KXA8" s="83"/>
      <c r="KXB8" s="83"/>
      <c r="KXC8" s="83"/>
      <c r="KXD8" s="83"/>
      <c r="KXE8" s="83"/>
      <c r="KXF8" s="83"/>
      <c r="KXG8" s="83"/>
      <c r="KXH8" s="83"/>
      <c r="KXI8" s="83"/>
      <c r="KXJ8" s="83"/>
      <c r="KXK8" s="83"/>
      <c r="KXL8" s="83"/>
      <c r="KXM8" s="83"/>
      <c r="KXN8" s="83"/>
      <c r="KXO8" s="83"/>
      <c r="KXP8" s="83"/>
      <c r="KXQ8" s="83"/>
      <c r="KXR8" s="83"/>
      <c r="KXS8" s="83"/>
      <c r="KXT8" s="83"/>
      <c r="KXU8" s="83"/>
      <c r="KXV8" s="83"/>
      <c r="KXW8" s="83"/>
      <c r="KXX8" s="83"/>
      <c r="KXY8" s="83"/>
      <c r="KXZ8" s="83"/>
      <c r="KYA8" s="83"/>
      <c r="KYB8" s="83"/>
      <c r="KYC8" s="83"/>
      <c r="KYD8" s="83"/>
      <c r="KYE8" s="83"/>
      <c r="KYF8" s="83"/>
      <c r="KYG8" s="83"/>
      <c r="KYH8" s="83"/>
      <c r="KYI8" s="83"/>
      <c r="KYJ8" s="83"/>
      <c r="KYK8" s="83"/>
      <c r="KYL8" s="83"/>
      <c r="KYM8" s="83"/>
      <c r="KYN8" s="83"/>
      <c r="KYO8" s="83"/>
      <c r="KYP8" s="83"/>
      <c r="KYQ8" s="83"/>
      <c r="KYR8" s="83"/>
      <c r="KYS8" s="83"/>
      <c r="KYT8" s="83"/>
      <c r="KYU8" s="83"/>
      <c r="KYV8" s="83"/>
      <c r="KYW8" s="83"/>
      <c r="KYX8" s="83"/>
      <c r="KYY8" s="83"/>
      <c r="KYZ8" s="83"/>
      <c r="KZA8" s="83"/>
      <c r="KZB8" s="83"/>
      <c r="KZC8" s="83"/>
      <c r="KZD8" s="83"/>
      <c r="KZE8" s="83"/>
      <c r="KZF8" s="83"/>
      <c r="KZG8" s="83"/>
      <c r="KZH8" s="83"/>
      <c r="KZI8" s="83"/>
      <c r="KZJ8" s="83"/>
      <c r="KZK8" s="83"/>
      <c r="KZL8" s="83"/>
      <c r="KZM8" s="83"/>
      <c r="KZN8" s="83"/>
      <c r="KZO8" s="83"/>
      <c r="KZP8" s="83"/>
      <c r="KZQ8" s="83"/>
      <c r="KZR8" s="83"/>
      <c r="KZS8" s="83"/>
      <c r="KZT8" s="83"/>
      <c r="KZU8" s="83"/>
      <c r="KZV8" s="83"/>
      <c r="KZW8" s="83"/>
      <c r="KZX8" s="83"/>
      <c r="KZY8" s="83"/>
      <c r="KZZ8" s="83"/>
      <c r="LAA8" s="83"/>
      <c r="LAB8" s="83"/>
      <c r="LAC8" s="83"/>
      <c r="LAD8" s="83"/>
      <c r="LAE8" s="83"/>
      <c r="LAF8" s="83"/>
      <c r="LAG8" s="83"/>
      <c r="LAH8" s="83"/>
      <c r="LAI8" s="83"/>
      <c r="LAJ8" s="83"/>
      <c r="LAK8" s="83"/>
      <c r="LAL8" s="83"/>
      <c r="LAM8" s="83"/>
      <c r="LAN8" s="83"/>
      <c r="LAO8" s="83"/>
      <c r="LAP8" s="83"/>
      <c r="LAQ8" s="83"/>
      <c r="LAR8" s="83"/>
      <c r="LAS8" s="83"/>
      <c r="LAT8" s="83"/>
      <c r="LAU8" s="83"/>
      <c r="LAV8" s="83"/>
      <c r="LAW8" s="83"/>
      <c r="LAX8" s="83"/>
      <c r="LAY8" s="83"/>
      <c r="LAZ8" s="83"/>
      <c r="LBA8" s="83"/>
      <c r="LBB8" s="83"/>
      <c r="LBC8" s="83"/>
      <c r="LBD8" s="83"/>
      <c r="LBE8" s="83"/>
      <c r="LBF8" s="83"/>
      <c r="LBG8" s="83"/>
      <c r="LBH8" s="83"/>
      <c r="LBI8" s="83"/>
      <c r="LBJ8" s="83"/>
      <c r="LBK8" s="83"/>
      <c r="LBL8" s="83"/>
      <c r="LBM8" s="83"/>
      <c r="LBN8" s="83"/>
      <c r="LBO8" s="83"/>
      <c r="LBP8" s="83"/>
      <c r="LBQ8" s="83"/>
      <c r="LBR8" s="83"/>
      <c r="LBS8" s="83"/>
      <c r="LBT8" s="83"/>
      <c r="LBU8" s="83"/>
      <c r="LBV8" s="83"/>
      <c r="LBW8" s="83"/>
      <c r="LBX8" s="83"/>
      <c r="LBY8" s="83"/>
      <c r="LBZ8" s="83"/>
      <c r="LCA8" s="83"/>
      <c r="LCB8" s="83"/>
      <c r="LCC8" s="83"/>
      <c r="LCD8" s="83"/>
      <c r="LCE8" s="83"/>
      <c r="LCF8" s="83"/>
      <c r="LCG8" s="83"/>
      <c r="LCH8" s="83"/>
      <c r="LCI8" s="83"/>
      <c r="LCJ8" s="83"/>
      <c r="LCK8" s="83"/>
      <c r="LCL8" s="83"/>
      <c r="LCM8" s="83"/>
      <c r="LCN8" s="83"/>
      <c r="LCO8" s="83"/>
      <c r="LCP8" s="83"/>
      <c r="LCQ8" s="83"/>
      <c r="LCR8" s="83"/>
      <c r="LCS8" s="83"/>
      <c r="LCT8" s="83"/>
      <c r="LCU8" s="83"/>
      <c r="LCV8" s="83"/>
      <c r="LCW8" s="83"/>
      <c r="LCX8" s="83"/>
      <c r="LCY8" s="83"/>
      <c r="LCZ8" s="83"/>
      <c r="LDA8" s="83"/>
      <c r="LDB8" s="83"/>
      <c r="LDC8" s="83"/>
      <c r="LDD8" s="83"/>
      <c r="LDE8" s="83"/>
      <c r="LDF8" s="83"/>
      <c r="LDG8" s="83"/>
      <c r="LDH8" s="83"/>
      <c r="LDI8" s="83"/>
      <c r="LDJ8" s="83"/>
      <c r="LDK8" s="83"/>
      <c r="LDL8" s="83"/>
      <c r="LDM8" s="83"/>
      <c r="LDN8" s="83"/>
      <c r="LDO8" s="83"/>
      <c r="LDP8" s="83"/>
      <c r="LDQ8" s="83"/>
      <c r="LDR8" s="83"/>
      <c r="LDS8" s="83"/>
      <c r="LDT8" s="83"/>
      <c r="LDU8" s="83"/>
      <c r="LDV8" s="83"/>
      <c r="LDW8" s="83"/>
      <c r="LDX8" s="83"/>
      <c r="LDY8" s="83"/>
      <c r="LDZ8" s="83"/>
      <c r="LEA8" s="83"/>
      <c r="LEB8" s="83"/>
      <c r="LEC8" s="83"/>
      <c r="LED8" s="83"/>
      <c r="LEE8" s="83"/>
      <c r="LEF8" s="83"/>
      <c r="LEG8" s="83"/>
      <c r="LEH8" s="83"/>
      <c r="LEI8" s="83"/>
      <c r="LEJ8" s="83"/>
      <c r="LEK8" s="83"/>
      <c r="LEL8" s="83"/>
      <c r="LEM8" s="83"/>
      <c r="LEN8" s="83"/>
      <c r="LEO8" s="83"/>
      <c r="LEP8" s="83"/>
      <c r="LEQ8" s="83"/>
      <c r="LER8" s="83"/>
      <c r="LES8" s="83"/>
      <c r="LET8" s="83"/>
      <c r="LEU8" s="83"/>
      <c r="LEV8" s="83"/>
      <c r="LEW8" s="83"/>
      <c r="LEX8" s="83"/>
      <c r="LEY8" s="83"/>
      <c r="LEZ8" s="83"/>
      <c r="LFA8" s="83"/>
      <c r="LFB8" s="83"/>
      <c r="LFC8" s="83"/>
      <c r="LFD8" s="83"/>
      <c r="LFE8" s="83"/>
      <c r="LFF8" s="83"/>
      <c r="LFG8" s="83"/>
      <c r="LFH8" s="83"/>
      <c r="LFI8" s="83"/>
      <c r="LFJ8" s="83"/>
      <c r="LFK8" s="83"/>
      <c r="LFL8" s="83"/>
      <c r="LFM8" s="83"/>
      <c r="LFN8" s="83"/>
      <c r="LFO8" s="83"/>
      <c r="LFP8" s="83"/>
      <c r="LFQ8" s="83"/>
      <c r="LFR8" s="83"/>
      <c r="LFS8" s="83"/>
      <c r="LFT8" s="83"/>
      <c r="LFU8" s="83"/>
      <c r="LFV8" s="83"/>
      <c r="LFW8" s="83"/>
      <c r="LFX8" s="83"/>
      <c r="LFY8" s="83"/>
      <c r="LFZ8" s="83"/>
      <c r="LGA8" s="83"/>
      <c r="LGB8" s="83"/>
      <c r="LGC8" s="83"/>
      <c r="LGD8" s="83"/>
      <c r="LGE8" s="83"/>
      <c r="LGF8" s="83"/>
      <c r="LGG8" s="83"/>
      <c r="LGH8" s="83"/>
      <c r="LGI8" s="83"/>
      <c r="LGJ8" s="83"/>
      <c r="LGK8" s="83"/>
      <c r="LGL8" s="83"/>
      <c r="LGM8" s="83"/>
      <c r="LGN8" s="83"/>
      <c r="LGO8" s="83"/>
      <c r="LGP8" s="83"/>
      <c r="LGQ8" s="83"/>
      <c r="LGR8" s="83"/>
      <c r="LGS8" s="83"/>
      <c r="LGT8" s="83"/>
      <c r="LGU8" s="83"/>
      <c r="LGV8" s="83"/>
      <c r="LGW8" s="83"/>
      <c r="LGX8" s="83"/>
      <c r="LGY8" s="83"/>
      <c r="LGZ8" s="83"/>
      <c r="LHA8" s="83"/>
      <c r="LHB8" s="83"/>
      <c r="LHC8" s="83"/>
      <c r="LHD8" s="83"/>
      <c r="LHE8" s="83"/>
      <c r="LHF8" s="83"/>
      <c r="LHG8" s="83"/>
      <c r="LHH8" s="83"/>
      <c r="LHI8" s="83"/>
      <c r="LHJ8" s="83"/>
      <c r="LHK8" s="83"/>
      <c r="LHL8" s="83"/>
      <c r="LHM8" s="83"/>
      <c r="LHN8" s="83"/>
      <c r="LHO8" s="83"/>
      <c r="LHP8" s="83"/>
      <c r="LHQ8" s="83"/>
      <c r="LHR8" s="83"/>
      <c r="LHS8" s="83"/>
      <c r="LHT8" s="83"/>
      <c r="LHU8" s="83"/>
      <c r="LHV8" s="83"/>
      <c r="LHW8" s="83"/>
      <c r="LHX8" s="83"/>
      <c r="LHY8" s="83"/>
      <c r="LHZ8" s="83"/>
      <c r="LIA8" s="83"/>
      <c r="LIB8" s="83"/>
      <c r="LIC8" s="83"/>
      <c r="LID8" s="83"/>
      <c r="LIE8" s="83"/>
      <c r="LIF8" s="83"/>
      <c r="LIG8" s="83"/>
      <c r="LIH8" s="83"/>
      <c r="LII8" s="83"/>
      <c r="LIJ8" s="83"/>
      <c r="LIK8" s="83"/>
      <c r="LIL8" s="83"/>
      <c r="LIM8" s="83"/>
      <c r="LIN8" s="83"/>
      <c r="LIO8" s="83"/>
      <c r="LIP8" s="83"/>
      <c r="LIQ8" s="83"/>
      <c r="LIR8" s="83"/>
      <c r="LIS8" s="83"/>
      <c r="LIT8" s="83"/>
      <c r="LIU8" s="83"/>
      <c r="LIV8" s="83"/>
      <c r="LIW8" s="83"/>
      <c r="LIX8" s="83"/>
      <c r="LIY8" s="83"/>
      <c r="LIZ8" s="83"/>
      <c r="LJA8" s="83"/>
      <c r="LJB8" s="83"/>
      <c r="LJC8" s="83"/>
      <c r="LJD8" s="83"/>
      <c r="LJE8" s="83"/>
      <c r="LJF8" s="83"/>
      <c r="LJG8" s="83"/>
      <c r="LJH8" s="83"/>
      <c r="LJI8" s="83"/>
      <c r="LJJ8" s="83"/>
      <c r="LJK8" s="83"/>
      <c r="LJL8" s="83"/>
      <c r="LJM8" s="83"/>
      <c r="LJN8" s="83"/>
      <c r="LJO8" s="83"/>
      <c r="LJP8" s="83"/>
      <c r="LJQ8" s="83"/>
      <c r="LJR8" s="83"/>
      <c r="LJS8" s="83"/>
      <c r="LJT8" s="83"/>
      <c r="LJU8" s="83"/>
      <c r="LJV8" s="83"/>
      <c r="LJW8" s="83"/>
      <c r="LJX8" s="83"/>
      <c r="LJY8" s="83"/>
      <c r="LJZ8" s="83"/>
      <c r="LKA8" s="83"/>
      <c r="LKB8" s="83"/>
      <c r="LKC8" s="83"/>
      <c r="LKD8" s="83"/>
      <c r="LKE8" s="83"/>
      <c r="LKF8" s="83"/>
      <c r="LKG8" s="83"/>
      <c r="LKH8" s="83"/>
      <c r="LKI8" s="83"/>
      <c r="LKJ8" s="83"/>
      <c r="LKK8" s="83"/>
      <c r="LKL8" s="83"/>
      <c r="LKM8" s="83"/>
      <c r="LKN8" s="83"/>
      <c r="LKO8" s="83"/>
      <c r="LKP8" s="83"/>
      <c r="LKQ8" s="83"/>
      <c r="LKR8" s="83"/>
      <c r="LKS8" s="83"/>
      <c r="LKT8" s="83"/>
      <c r="LKU8" s="83"/>
      <c r="LKV8" s="83"/>
      <c r="LKW8" s="83"/>
      <c r="LKX8" s="83"/>
      <c r="LKY8" s="83"/>
      <c r="LKZ8" s="83"/>
      <c r="LLA8" s="83"/>
      <c r="LLB8" s="83"/>
      <c r="LLC8" s="83"/>
      <c r="LLD8" s="83"/>
      <c r="LLE8" s="83"/>
      <c r="LLF8" s="83"/>
      <c r="LLG8" s="83"/>
      <c r="LLH8" s="83"/>
      <c r="LLI8" s="83"/>
      <c r="LLJ8" s="83"/>
      <c r="LLK8" s="83"/>
      <c r="LLL8" s="83"/>
      <c r="LLM8" s="83"/>
      <c r="LLN8" s="83"/>
      <c r="LLO8" s="83"/>
      <c r="LLP8" s="83"/>
      <c r="LLQ8" s="83"/>
      <c r="LLR8" s="83"/>
      <c r="LLS8" s="83"/>
      <c r="LLT8" s="83"/>
      <c r="LLU8" s="83"/>
      <c r="LLV8" s="83"/>
      <c r="LLW8" s="83"/>
      <c r="LLX8" s="83"/>
      <c r="LLY8" s="83"/>
      <c r="LLZ8" s="83"/>
      <c r="LMA8" s="83"/>
      <c r="LMB8" s="83"/>
      <c r="LMC8" s="83"/>
      <c r="LMD8" s="83"/>
      <c r="LME8" s="83"/>
      <c r="LMF8" s="83"/>
      <c r="LMG8" s="83"/>
      <c r="LMH8" s="83"/>
      <c r="LMI8" s="83"/>
      <c r="LMJ8" s="83"/>
      <c r="LMK8" s="83"/>
      <c r="LML8" s="83"/>
      <c r="LMM8" s="83"/>
      <c r="LMN8" s="83"/>
      <c r="LMO8" s="83"/>
      <c r="LMP8" s="83"/>
      <c r="LMQ8" s="83"/>
      <c r="LMR8" s="83"/>
      <c r="LMS8" s="83"/>
      <c r="LMT8" s="83"/>
      <c r="LMU8" s="83"/>
      <c r="LMV8" s="83"/>
      <c r="LMW8" s="83"/>
      <c r="LMX8" s="83"/>
      <c r="LMY8" s="83"/>
      <c r="LMZ8" s="83"/>
      <c r="LNA8" s="83"/>
      <c r="LNB8" s="83"/>
      <c r="LNC8" s="83"/>
      <c r="LND8" s="83"/>
      <c r="LNE8" s="83"/>
      <c r="LNF8" s="83"/>
      <c r="LNG8" s="83"/>
      <c r="LNH8" s="83"/>
      <c r="LNI8" s="83"/>
      <c r="LNJ8" s="83"/>
      <c r="LNK8" s="83"/>
      <c r="LNL8" s="83"/>
      <c r="LNM8" s="83"/>
      <c r="LNN8" s="83"/>
      <c r="LNO8" s="83"/>
      <c r="LNP8" s="83"/>
      <c r="LNQ8" s="83"/>
      <c r="LNR8" s="83"/>
      <c r="LNS8" s="83"/>
      <c r="LNT8" s="83"/>
      <c r="LNU8" s="83"/>
      <c r="LNV8" s="83"/>
      <c r="LNW8" s="83"/>
      <c r="LNX8" s="83"/>
      <c r="LNY8" s="83"/>
      <c r="LNZ8" s="83"/>
      <c r="LOA8" s="83"/>
      <c r="LOB8" s="83"/>
      <c r="LOC8" s="83"/>
      <c r="LOD8" s="83"/>
      <c r="LOE8" s="83"/>
      <c r="LOF8" s="83"/>
      <c r="LOG8" s="83"/>
      <c r="LOH8" s="83"/>
      <c r="LOI8" s="83"/>
      <c r="LOJ8" s="83"/>
      <c r="LOK8" s="83"/>
      <c r="LOL8" s="83"/>
      <c r="LOM8" s="83"/>
      <c r="LON8" s="83"/>
      <c r="LOO8" s="83"/>
      <c r="LOP8" s="83"/>
      <c r="LOQ8" s="83"/>
      <c r="LOR8" s="83"/>
      <c r="LOS8" s="83"/>
      <c r="LOT8" s="83"/>
      <c r="LOU8" s="83"/>
      <c r="LOV8" s="83"/>
      <c r="LOW8" s="83"/>
      <c r="LOX8" s="83"/>
      <c r="LOY8" s="83"/>
      <c r="LOZ8" s="83"/>
      <c r="LPA8" s="83"/>
      <c r="LPB8" s="83"/>
      <c r="LPC8" s="83"/>
      <c r="LPD8" s="83"/>
      <c r="LPE8" s="83"/>
      <c r="LPF8" s="83"/>
      <c r="LPG8" s="83"/>
      <c r="LPH8" s="83"/>
      <c r="LPI8" s="83"/>
      <c r="LPJ8" s="83"/>
      <c r="LPK8" s="83"/>
      <c r="LPL8" s="83"/>
      <c r="LPM8" s="83"/>
      <c r="LPN8" s="83"/>
      <c r="LPO8" s="83"/>
      <c r="LPP8" s="83"/>
      <c r="LPQ8" s="83"/>
      <c r="LPR8" s="83"/>
      <c r="LPS8" s="83"/>
      <c r="LPT8" s="83"/>
      <c r="LPU8" s="83"/>
      <c r="LPV8" s="83"/>
      <c r="LPW8" s="83"/>
      <c r="LPX8" s="83"/>
      <c r="LPY8" s="83"/>
      <c r="LPZ8" s="83"/>
      <c r="LQA8" s="83"/>
      <c r="LQB8" s="83"/>
      <c r="LQC8" s="83"/>
      <c r="LQD8" s="83"/>
      <c r="LQE8" s="83"/>
      <c r="LQF8" s="83"/>
      <c r="LQG8" s="83"/>
      <c r="LQH8" s="83"/>
      <c r="LQI8" s="83"/>
      <c r="LQJ8" s="83"/>
      <c r="LQK8" s="83"/>
      <c r="LQL8" s="83"/>
      <c r="LQM8" s="83"/>
      <c r="LQN8" s="83"/>
      <c r="LQO8" s="83"/>
      <c r="LQP8" s="83"/>
      <c r="LQQ8" s="83"/>
      <c r="LQR8" s="83"/>
      <c r="LQS8" s="83"/>
      <c r="LQT8" s="83"/>
      <c r="LQU8" s="83"/>
      <c r="LQV8" s="83"/>
      <c r="LQW8" s="83"/>
      <c r="LQX8" s="83"/>
      <c r="LQY8" s="83"/>
      <c r="LQZ8" s="83"/>
      <c r="LRA8" s="83"/>
      <c r="LRB8" s="83"/>
      <c r="LRC8" s="83"/>
      <c r="LRD8" s="83"/>
      <c r="LRE8" s="83"/>
      <c r="LRF8" s="83"/>
      <c r="LRG8" s="83"/>
      <c r="LRH8" s="83"/>
      <c r="LRI8" s="83"/>
      <c r="LRJ8" s="83"/>
      <c r="LRK8" s="83"/>
      <c r="LRL8" s="83"/>
      <c r="LRM8" s="83"/>
      <c r="LRN8" s="83"/>
      <c r="LRO8" s="83"/>
      <c r="LRP8" s="83"/>
      <c r="LRQ8" s="83"/>
      <c r="LRR8" s="83"/>
      <c r="LRS8" s="83"/>
      <c r="LRT8" s="83"/>
      <c r="LRU8" s="83"/>
      <c r="LRV8" s="83"/>
      <c r="LRW8" s="83"/>
      <c r="LRX8" s="83"/>
      <c r="LRY8" s="83"/>
      <c r="LRZ8" s="83"/>
      <c r="LSA8" s="83"/>
      <c r="LSB8" s="83"/>
      <c r="LSC8" s="83"/>
      <c r="LSD8" s="83"/>
      <c r="LSE8" s="83"/>
      <c r="LSF8" s="83"/>
      <c r="LSG8" s="83"/>
      <c r="LSH8" s="83"/>
      <c r="LSI8" s="83"/>
      <c r="LSJ8" s="83"/>
      <c r="LSK8" s="83"/>
      <c r="LSL8" s="83"/>
      <c r="LSM8" s="83"/>
      <c r="LSN8" s="83"/>
      <c r="LSO8" s="83"/>
      <c r="LSP8" s="83"/>
      <c r="LSQ8" s="83"/>
      <c r="LSR8" s="83"/>
      <c r="LSS8" s="83"/>
      <c r="LST8" s="83"/>
      <c r="LSU8" s="83"/>
      <c r="LSV8" s="83"/>
      <c r="LSW8" s="83"/>
      <c r="LSX8" s="83"/>
      <c r="LSY8" s="83"/>
      <c r="LSZ8" s="83"/>
      <c r="LTA8" s="83"/>
      <c r="LTB8" s="83"/>
      <c r="LTC8" s="83"/>
      <c r="LTD8" s="83"/>
      <c r="LTE8" s="83"/>
      <c r="LTF8" s="83"/>
      <c r="LTG8" s="83"/>
      <c r="LTH8" s="83"/>
      <c r="LTI8" s="83"/>
      <c r="LTJ8" s="83"/>
      <c r="LTK8" s="83"/>
      <c r="LTL8" s="83"/>
      <c r="LTM8" s="83"/>
      <c r="LTN8" s="83"/>
      <c r="LTO8" s="83"/>
      <c r="LTP8" s="83"/>
      <c r="LTQ8" s="83"/>
      <c r="LTR8" s="83"/>
      <c r="LTS8" s="83"/>
      <c r="LTT8" s="83"/>
      <c r="LTU8" s="83"/>
      <c r="LTV8" s="83"/>
      <c r="LTW8" s="83"/>
      <c r="LTX8" s="83"/>
      <c r="LTY8" s="83"/>
      <c r="LTZ8" s="83"/>
      <c r="LUA8" s="83"/>
      <c r="LUB8" s="83"/>
      <c r="LUC8" s="83"/>
      <c r="LUD8" s="83"/>
      <c r="LUE8" s="83"/>
      <c r="LUF8" s="83"/>
      <c r="LUG8" s="83"/>
      <c r="LUH8" s="83"/>
      <c r="LUI8" s="83"/>
      <c r="LUJ8" s="83"/>
      <c r="LUK8" s="83"/>
      <c r="LUL8" s="83"/>
      <c r="LUM8" s="83"/>
      <c r="LUN8" s="83"/>
      <c r="LUO8" s="83"/>
      <c r="LUP8" s="83"/>
      <c r="LUQ8" s="83"/>
      <c r="LUR8" s="83"/>
      <c r="LUS8" s="83"/>
      <c r="LUT8" s="83"/>
      <c r="LUU8" s="83"/>
      <c r="LUV8" s="83"/>
      <c r="LUW8" s="83"/>
      <c r="LUX8" s="83"/>
      <c r="LUY8" s="83"/>
      <c r="LUZ8" s="83"/>
      <c r="LVA8" s="83"/>
      <c r="LVB8" s="83"/>
      <c r="LVC8" s="83"/>
      <c r="LVD8" s="83"/>
      <c r="LVE8" s="83"/>
      <c r="LVF8" s="83"/>
      <c r="LVG8" s="83"/>
      <c r="LVH8" s="83"/>
      <c r="LVI8" s="83"/>
      <c r="LVJ8" s="83"/>
      <c r="LVK8" s="83"/>
      <c r="LVL8" s="83"/>
      <c r="LVM8" s="83"/>
      <c r="LVN8" s="83"/>
      <c r="LVO8" s="83"/>
      <c r="LVP8" s="83"/>
      <c r="LVQ8" s="83"/>
      <c r="LVR8" s="83"/>
      <c r="LVS8" s="83"/>
      <c r="LVT8" s="83"/>
      <c r="LVU8" s="83"/>
      <c r="LVV8" s="83"/>
      <c r="LVW8" s="83"/>
      <c r="LVX8" s="83"/>
      <c r="LVY8" s="83"/>
      <c r="LVZ8" s="83"/>
      <c r="LWA8" s="83"/>
      <c r="LWB8" s="83"/>
      <c r="LWC8" s="83"/>
      <c r="LWD8" s="83"/>
      <c r="LWE8" s="83"/>
      <c r="LWF8" s="83"/>
      <c r="LWG8" s="83"/>
      <c r="LWH8" s="83"/>
      <c r="LWI8" s="83"/>
      <c r="LWJ8" s="83"/>
      <c r="LWK8" s="83"/>
      <c r="LWL8" s="83"/>
      <c r="LWM8" s="83"/>
      <c r="LWN8" s="83"/>
      <c r="LWO8" s="83"/>
      <c r="LWP8" s="83"/>
      <c r="LWQ8" s="83"/>
      <c r="LWR8" s="83"/>
      <c r="LWS8" s="83"/>
      <c r="LWT8" s="83"/>
      <c r="LWU8" s="83"/>
      <c r="LWV8" s="83"/>
      <c r="LWW8" s="83"/>
      <c r="LWX8" s="83"/>
      <c r="LWY8" s="83"/>
      <c r="LWZ8" s="83"/>
      <c r="LXA8" s="83"/>
      <c r="LXB8" s="83"/>
      <c r="LXC8" s="83"/>
      <c r="LXD8" s="83"/>
      <c r="LXE8" s="83"/>
      <c r="LXF8" s="83"/>
      <c r="LXG8" s="83"/>
      <c r="LXH8" s="83"/>
      <c r="LXI8" s="83"/>
      <c r="LXJ8" s="83"/>
      <c r="LXK8" s="83"/>
      <c r="LXL8" s="83"/>
      <c r="LXM8" s="83"/>
      <c r="LXN8" s="83"/>
      <c r="LXO8" s="83"/>
      <c r="LXP8" s="83"/>
      <c r="LXQ8" s="83"/>
      <c r="LXR8" s="83"/>
      <c r="LXS8" s="83"/>
      <c r="LXT8" s="83"/>
      <c r="LXU8" s="83"/>
      <c r="LXV8" s="83"/>
      <c r="LXW8" s="83"/>
      <c r="LXX8" s="83"/>
      <c r="LXY8" s="83"/>
      <c r="LXZ8" s="83"/>
      <c r="LYA8" s="83"/>
      <c r="LYB8" s="83"/>
      <c r="LYC8" s="83"/>
      <c r="LYD8" s="83"/>
      <c r="LYE8" s="83"/>
      <c r="LYF8" s="83"/>
      <c r="LYG8" s="83"/>
      <c r="LYH8" s="83"/>
      <c r="LYI8" s="83"/>
      <c r="LYJ8" s="83"/>
      <c r="LYK8" s="83"/>
      <c r="LYL8" s="83"/>
      <c r="LYM8" s="83"/>
      <c r="LYN8" s="83"/>
      <c r="LYO8" s="83"/>
      <c r="LYP8" s="83"/>
      <c r="LYQ8" s="83"/>
      <c r="LYR8" s="83"/>
      <c r="LYS8" s="83"/>
      <c r="LYT8" s="83"/>
      <c r="LYU8" s="83"/>
      <c r="LYV8" s="83"/>
      <c r="LYW8" s="83"/>
      <c r="LYX8" s="83"/>
      <c r="LYY8" s="83"/>
      <c r="LYZ8" s="83"/>
      <c r="LZA8" s="83"/>
      <c r="LZB8" s="83"/>
      <c r="LZC8" s="83"/>
      <c r="LZD8" s="83"/>
      <c r="LZE8" s="83"/>
      <c r="LZF8" s="83"/>
      <c r="LZG8" s="83"/>
      <c r="LZH8" s="83"/>
      <c r="LZI8" s="83"/>
      <c r="LZJ8" s="83"/>
      <c r="LZK8" s="83"/>
      <c r="LZL8" s="83"/>
      <c r="LZM8" s="83"/>
      <c r="LZN8" s="83"/>
      <c r="LZO8" s="83"/>
      <c r="LZP8" s="83"/>
      <c r="LZQ8" s="83"/>
      <c r="LZR8" s="83"/>
      <c r="LZS8" s="83"/>
      <c r="LZT8" s="83"/>
      <c r="LZU8" s="83"/>
      <c r="LZV8" s="83"/>
      <c r="LZW8" s="83"/>
      <c r="LZX8" s="83"/>
      <c r="LZY8" s="83"/>
      <c r="LZZ8" s="83"/>
      <c r="MAA8" s="83"/>
      <c r="MAB8" s="83"/>
      <c r="MAC8" s="83"/>
      <c r="MAD8" s="83"/>
      <c r="MAE8" s="83"/>
      <c r="MAF8" s="83"/>
      <c r="MAG8" s="83"/>
      <c r="MAH8" s="83"/>
      <c r="MAI8" s="83"/>
      <c r="MAJ8" s="83"/>
      <c r="MAK8" s="83"/>
      <c r="MAL8" s="83"/>
      <c r="MAM8" s="83"/>
      <c r="MAN8" s="83"/>
      <c r="MAO8" s="83"/>
      <c r="MAP8" s="83"/>
      <c r="MAQ8" s="83"/>
      <c r="MAR8" s="83"/>
      <c r="MAS8" s="83"/>
      <c r="MAT8" s="83"/>
      <c r="MAU8" s="83"/>
      <c r="MAV8" s="83"/>
      <c r="MAW8" s="83"/>
      <c r="MAX8" s="83"/>
      <c r="MAY8" s="83"/>
      <c r="MAZ8" s="83"/>
      <c r="MBA8" s="83"/>
      <c r="MBB8" s="83"/>
      <c r="MBC8" s="83"/>
      <c r="MBD8" s="83"/>
      <c r="MBE8" s="83"/>
      <c r="MBF8" s="83"/>
      <c r="MBG8" s="83"/>
      <c r="MBH8" s="83"/>
      <c r="MBI8" s="83"/>
      <c r="MBJ8" s="83"/>
      <c r="MBK8" s="83"/>
      <c r="MBL8" s="83"/>
      <c r="MBM8" s="83"/>
      <c r="MBN8" s="83"/>
      <c r="MBO8" s="83"/>
      <c r="MBP8" s="83"/>
      <c r="MBQ8" s="83"/>
      <c r="MBR8" s="83"/>
      <c r="MBS8" s="83"/>
      <c r="MBT8" s="83"/>
      <c r="MBU8" s="83"/>
      <c r="MBV8" s="83"/>
      <c r="MBW8" s="83"/>
      <c r="MBX8" s="83"/>
      <c r="MBY8" s="83"/>
      <c r="MBZ8" s="83"/>
      <c r="MCA8" s="83"/>
      <c r="MCB8" s="83"/>
      <c r="MCC8" s="83"/>
      <c r="MCD8" s="83"/>
      <c r="MCE8" s="83"/>
      <c r="MCF8" s="83"/>
      <c r="MCG8" s="83"/>
      <c r="MCH8" s="83"/>
      <c r="MCI8" s="83"/>
      <c r="MCJ8" s="83"/>
      <c r="MCK8" s="83"/>
      <c r="MCL8" s="83"/>
      <c r="MCM8" s="83"/>
      <c r="MCN8" s="83"/>
      <c r="MCO8" s="83"/>
      <c r="MCP8" s="83"/>
      <c r="MCQ8" s="83"/>
      <c r="MCR8" s="83"/>
      <c r="MCS8" s="83"/>
      <c r="MCT8" s="83"/>
      <c r="MCU8" s="83"/>
      <c r="MCV8" s="83"/>
      <c r="MCW8" s="83"/>
      <c r="MCX8" s="83"/>
      <c r="MCY8" s="83"/>
      <c r="MCZ8" s="83"/>
      <c r="MDA8" s="83"/>
      <c r="MDB8" s="83"/>
      <c r="MDC8" s="83"/>
      <c r="MDD8" s="83"/>
      <c r="MDE8" s="83"/>
      <c r="MDF8" s="83"/>
      <c r="MDG8" s="83"/>
      <c r="MDH8" s="83"/>
      <c r="MDI8" s="83"/>
      <c r="MDJ8" s="83"/>
      <c r="MDK8" s="83"/>
      <c r="MDL8" s="83"/>
      <c r="MDM8" s="83"/>
      <c r="MDN8" s="83"/>
      <c r="MDO8" s="83"/>
      <c r="MDP8" s="83"/>
      <c r="MDQ8" s="83"/>
      <c r="MDR8" s="83"/>
      <c r="MDS8" s="83"/>
      <c r="MDT8" s="83"/>
      <c r="MDU8" s="83"/>
      <c r="MDV8" s="83"/>
      <c r="MDW8" s="83"/>
      <c r="MDX8" s="83"/>
      <c r="MDY8" s="83"/>
      <c r="MDZ8" s="83"/>
      <c r="MEA8" s="83"/>
      <c r="MEB8" s="83"/>
      <c r="MEC8" s="83"/>
      <c r="MED8" s="83"/>
      <c r="MEE8" s="83"/>
      <c r="MEF8" s="83"/>
      <c r="MEG8" s="83"/>
      <c r="MEH8" s="83"/>
      <c r="MEI8" s="83"/>
      <c r="MEJ8" s="83"/>
      <c r="MEK8" s="83"/>
      <c r="MEL8" s="83"/>
      <c r="MEM8" s="83"/>
      <c r="MEN8" s="83"/>
      <c r="MEO8" s="83"/>
      <c r="MEP8" s="83"/>
      <c r="MEQ8" s="83"/>
      <c r="MER8" s="83"/>
      <c r="MES8" s="83"/>
      <c r="MET8" s="83"/>
      <c r="MEU8" s="83"/>
      <c r="MEV8" s="83"/>
      <c r="MEW8" s="83"/>
      <c r="MEX8" s="83"/>
      <c r="MEY8" s="83"/>
      <c r="MEZ8" s="83"/>
      <c r="MFA8" s="83"/>
      <c r="MFB8" s="83"/>
      <c r="MFC8" s="83"/>
      <c r="MFD8" s="83"/>
      <c r="MFE8" s="83"/>
      <c r="MFF8" s="83"/>
      <c r="MFG8" s="83"/>
      <c r="MFH8" s="83"/>
      <c r="MFI8" s="83"/>
      <c r="MFJ8" s="83"/>
      <c r="MFK8" s="83"/>
      <c r="MFL8" s="83"/>
      <c r="MFM8" s="83"/>
      <c r="MFN8" s="83"/>
      <c r="MFO8" s="83"/>
      <c r="MFP8" s="83"/>
      <c r="MFQ8" s="83"/>
      <c r="MFR8" s="83"/>
      <c r="MFS8" s="83"/>
      <c r="MFT8" s="83"/>
      <c r="MFU8" s="83"/>
      <c r="MFV8" s="83"/>
      <c r="MFW8" s="83"/>
      <c r="MFX8" s="83"/>
      <c r="MFY8" s="83"/>
      <c r="MFZ8" s="83"/>
      <c r="MGA8" s="83"/>
      <c r="MGB8" s="83"/>
      <c r="MGC8" s="83"/>
      <c r="MGD8" s="83"/>
      <c r="MGE8" s="83"/>
      <c r="MGF8" s="83"/>
      <c r="MGG8" s="83"/>
      <c r="MGH8" s="83"/>
      <c r="MGI8" s="83"/>
      <c r="MGJ8" s="83"/>
      <c r="MGK8" s="83"/>
      <c r="MGL8" s="83"/>
      <c r="MGM8" s="83"/>
      <c r="MGN8" s="83"/>
      <c r="MGO8" s="83"/>
      <c r="MGP8" s="83"/>
      <c r="MGQ8" s="83"/>
      <c r="MGR8" s="83"/>
      <c r="MGS8" s="83"/>
      <c r="MGT8" s="83"/>
      <c r="MGU8" s="83"/>
      <c r="MGV8" s="83"/>
      <c r="MGW8" s="83"/>
      <c r="MGX8" s="83"/>
      <c r="MGY8" s="83"/>
      <c r="MGZ8" s="83"/>
      <c r="MHA8" s="83"/>
      <c r="MHB8" s="83"/>
      <c r="MHC8" s="83"/>
      <c r="MHD8" s="83"/>
      <c r="MHE8" s="83"/>
      <c r="MHF8" s="83"/>
      <c r="MHG8" s="83"/>
      <c r="MHH8" s="83"/>
      <c r="MHI8" s="83"/>
      <c r="MHJ8" s="83"/>
      <c r="MHK8" s="83"/>
      <c r="MHL8" s="83"/>
      <c r="MHM8" s="83"/>
      <c r="MHN8" s="83"/>
      <c r="MHO8" s="83"/>
      <c r="MHP8" s="83"/>
      <c r="MHQ8" s="83"/>
      <c r="MHR8" s="83"/>
      <c r="MHS8" s="83"/>
      <c r="MHT8" s="83"/>
      <c r="MHU8" s="83"/>
      <c r="MHV8" s="83"/>
      <c r="MHW8" s="83"/>
      <c r="MHX8" s="83"/>
      <c r="MHY8" s="83"/>
      <c r="MHZ8" s="83"/>
      <c r="MIA8" s="83"/>
      <c r="MIB8" s="83"/>
      <c r="MIC8" s="83"/>
      <c r="MID8" s="83"/>
      <c r="MIE8" s="83"/>
      <c r="MIF8" s="83"/>
      <c r="MIG8" s="83"/>
      <c r="MIH8" s="83"/>
      <c r="MII8" s="83"/>
      <c r="MIJ8" s="83"/>
      <c r="MIK8" s="83"/>
      <c r="MIL8" s="83"/>
      <c r="MIM8" s="83"/>
      <c r="MIN8" s="83"/>
      <c r="MIO8" s="83"/>
      <c r="MIP8" s="83"/>
      <c r="MIQ8" s="83"/>
      <c r="MIR8" s="83"/>
      <c r="MIS8" s="83"/>
      <c r="MIT8" s="83"/>
      <c r="MIU8" s="83"/>
      <c r="MIV8" s="83"/>
      <c r="MIW8" s="83"/>
      <c r="MIX8" s="83"/>
      <c r="MIY8" s="83"/>
      <c r="MIZ8" s="83"/>
      <c r="MJA8" s="83"/>
      <c r="MJB8" s="83"/>
      <c r="MJC8" s="83"/>
      <c r="MJD8" s="83"/>
      <c r="MJE8" s="83"/>
      <c r="MJF8" s="83"/>
      <c r="MJG8" s="83"/>
      <c r="MJH8" s="83"/>
      <c r="MJI8" s="83"/>
      <c r="MJJ8" s="83"/>
      <c r="MJK8" s="83"/>
      <c r="MJL8" s="83"/>
      <c r="MJM8" s="83"/>
      <c r="MJN8" s="83"/>
      <c r="MJO8" s="83"/>
      <c r="MJP8" s="83"/>
      <c r="MJQ8" s="83"/>
      <c r="MJR8" s="83"/>
      <c r="MJS8" s="83"/>
      <c r="MJT8" s="83"/>
      <c r="MJU8" s="83"/>
      <c r="MJV8" s="83"/>
      <c r="MJW8" s="83"/>
      <c r="MJX8" s="83"/>
      <c r="MJY8" s="83"/>
      <c r="MJZ8" s="83"/>
      <c r="MKA8" s="83"/>
      <c r="MKB8" s="83"/>
      <c r="MKC8" s="83"/>
      <c r="MKD8" s="83"/>
      <c r="MKE8" s="83"/>
      <c r="MKF8" s="83"/>
      <c r="MKG8" s="83"/>
      <c r="MKH8" s="83"/>
      <c r="MKI8" s="83"/>
      <c r="MKJ8" s="83"/>
      <c r="MKK8" s="83"/>
      <c r="MKL8" s="83"/>
      <c r="MKM8" s="83"/>
      <c r="MKN8" s="83"/>
      <c r="MKO8" s="83"/>
      <c r="MKP8" s="83"/>
      <c r="MKQ8" s="83"/>
      <c r="MKR8" s="83"/>
      <c r="MKS8" s="83"/>
      <c r="MKT8" s="83"/>
      <c r="MKU8" s="83"/>
      <c r="MKV8" s="83"/>
      <c r="MKW8" s="83"/>
      <c r="MKX8" s="83"/>
      <c r="MKY8" s="83"/>
      <c r="MKZ8" s="83"/>
      <c r="MLA8" s="83"/>
      <c r="MLB8" s="83"/>
      <c r="MLC8" s="83"/>
      <c r="MLD8" s="83"/>
      <c r="MLE8" s="83"/>
      <c r="MLF8" s="83"/>
      <c r="MLG8" s="83"/>
      <c r="MLH8" s="83"/>
      <c r="MLI8" s="83"/>
      <c r="MLJ8" s="83"/>
      <c r="MLK8" s="83"/>
      <c r="MLL8" s="83"/>
      <c r="MLM8" s="83"/>
      <c r="MLN8" s="83"/>
      <c r="MLO8" s="83"/>
      <c r="MLP8" s="83"/>
      <c r="MLQ8" s="83"/>
      <c r="MLR8" s="83"/>
      <c r="MLS8" s="83"/>
      <c r="MLT8" s="83"/>
      <c r="MLU8" s="83"/>
      <c r="MLV8" s="83"/>
      <c r="MLW8" s="83"/>
      <c r="MLX8" s="83"/>
      <c r="MLY8" s="83"/>
      <c r="MLZ8" s="83"/>
      <c r="MMA8" s="83"/>
      <c r="MMB8" s="83"/>
      <c r="MMC8" s="83"/>
      <c r="MMD8" s="83"/>
      <c r="MME8" s="83"/>
      <c r="MMF8" s="83"/>
      <c r="MMG8" s="83"/>
      <c r="MMH8" s="83"/>
      <c r="MMI8" s="83"/>
      <c r="MMJ8" s="83"/>
      <c r="MMK8" s="83"/>
      <c r="MML8" s="83"/>
      <c r="MMM8" s="83"/>
      <c r="MMN8" s="83"/>
      <c r="MMO8" s="83"/>
      <c r="MMP8" s="83"/>
      <c r="MMQ8" s="83"/>
      <c r="MMR8" s="83"/>
      <c r="MMS8" s="83"/>
      <c r="MMT8" s="83"/>
      <c r="MMU8" s="83"/>
      <c r="MMV8" s="83"/>
      <c r="MMW8" s="83"/>
      <c r="MMX8" s="83"/>
      <c r="MMY8" s="83"/>
      <c r="MMZ8" s="83"/>
      <c r="MNA8" s="83"/>
      <c r="MNB8" s="83"/>
      <c r="MNC8" s="83"/>
      <c r="MND8" s="83"/>
      <c r="MNE8" s="83"/>
      <c r="MNF8" s="83"/>
      <c r="MNG8" s="83"/>
      <c r="MNH8" s="83"/>
      <c r="MNI8" s="83"/>
      <c r="MNJ8" s="83"/>
      <c r="MNK8" s="83"/>
      <c r="MNL8" s="83"/>
      <c r="MNM8" s="83"/>
      <c r="MNN8" s="83"/>
      <c r="MNO8" s="83"/>
      <c r="MNP8" s="83"/>
      <c r="MNQ8" s="83"/>
      <c r="MNR8" s="83"/>
      <c r="MNS8" s="83"/>
      <c r="MNT8" s="83"/>
      <c r="MNU8" s="83"/>
      <c r="MNV8" s="83"/>
      <c r="MNW8" s="83"/>
      <c r="MNX8" s="83"/>
      <c r="MNY8" s="83"/>
      <c r="MNZ8" s="83"/>
      <c r="MOA8" s="83"/>
      <c r="MOB8" s="83"/>
      <c r="MOC8" s="83"/>
      <c r="MOD8" s="83"/>
      <c r="MOE8" s="83"/>
      <c r="MOF8" s="83"/>
      <c r="MOG8" s="83"/>
      <c r="MOH8" s="83"/>
      <c r="MOI8" s="83"/>
      <c r="MOJ8" s="83"/>
      <c r="MOK8" s="83"/>
      <c r="MOL8" s="83"/>
      <c r="MOM8" s="83"/>
      <c r="MON8" s="83"/>
      <c r="MOO8" s="83"/>
      <c r="MOP8" s="83"/>
      <c r="MOQ8" s="83"/>
      <c r="MOR8" s="83"/>
      <c r="MOS8" s="83"/>
      <c r="MOT8" s="83"/>
      <c r="MOU8" s="83"/>
      <c r="MOV8" s="83"/>
      <c r="MOW8" s="83"/>
      <c r="MOX8" s="83"/>
      <c r="MOY8" s="83"/>
      <c r="MOZ8" s="83"/>
      <c r="MPA8" s="83"/>
      <c r="MPB8" s="83"/>
      <c r="MPC8" s="83"/>
      <c r="MPD8" s="83"/>
      <c r="MPE8" s="83"/>
      <c r="MPF8" s="83"/>
      <c r="MPG8" s="83"/>
      <c r="MPH8" s="83"/>
      <c r="MPI8" s="83"/>
      <c r="MPJ8" s="83"/>
      <c r="MPK8" s="83"/>
      <c r="MPL8" s="83"/>
      <c r="MPM8" s="83"/>
      <c r="MPN8" s="83"/>
      <c r="MPO8" s="83"/>
      <c r="MPP8" s="83"/>
      <c r="MPQ8" s="83"/>
      <c r="MPR8" s="83"/>
      <c r="MPS8" s="83"/>
      <c r="MPT8" s="83"/>
      <c r="MPU8" s="83"/>
      <c r="MPV8" s="83"/>
      <c r="MPW8" s="83"/>
      <c r="MPX8" s="83"/>
      <c r="MPY8" s="83"/>
      <c r="MPZ8" s="83"/>
      <c r="MQA8" s="83"/>
      <c r="MQB8" s="83"/>
      <c r="MQC8" s="83"/>
      <c r="MQD8" s="83"/>
      <c r="MQE8" s="83"/>
      <c r="MQF8" s="83"/>
      <c r="MQG8" s="83"/>
      <c r="MQH8" s="83"/>
      <c r="MQI8" s="83"/>
      <c r="MQJ8" s="83"/>
      <c r="MQK8" s="83"/>
      <c r="MQL8" s="83"/>
      <c r="MQM8" s="83"/>
      <c r="MQN8" s="83"/>
      <c r="MQO8" s="83"/>
      <c r="MQP8" s="83"/>
      <c r="MQQ8" s="83"/>
      <c r="MQR8" s="83"/>
      <c r="MQS8" s="83"/>
      <c r="MQT8" s="83"/>
      <c r="MQU8" s="83"/>
      <c r="MQV8" s="83"/>
      <c r="MQW8" s="83"/>
      <c r="MQX8" s="83"/>
      <c r="MQY8" s="83"/>
      <c r="MQZ8" s="83"/>
      <c r="MRA8" s="83"/>
      <c r="MRB8" s="83"/>
      <c r="MRC8" s="83"/>
      <c r="MRD8" s="83"/>
      <c r="MRE8" s="83"/>
      <c r="MRF8" s="83"/>
      <c r="MRG8" s="83"/>
      <c r="MRH8" s="83"/>
      <c r="MRI8" s="83"/>
      <c r="MRJ8" s="83"/>
      <c r="MRK8" s="83"/>
      <c r="MRL8" s="83"/>
      <c r="MRM8" s="83"/>
      <c r="MRN8" s="83"/>
      <c r="MRO8" s="83"/>
      <c r="MRP8" s="83"/>
      <c r="MRQ8" s="83"/>
      <c r="MRR8" s="83"/>
      <c r="MRS8" s="83"/>
      <c r="MRT8" s="83"/>
      <c r="MRU8" s="83"/>
      <c r="MRV8" s="83"/>
      <c r="MRW8" s="83"/>
      <c r="MRX8" s="83"/>
      <c r="MRY8" s="83"/>
      <c r="MRZ8" s="83"/>
      <c r="MSA8" s="83"/>
      <c r="MSB8" s="83"/>
      <c r="MSC8" s="83"/>
      <c r="MSD8" s="83"/>
      <c r="MSE8" s="83"/>
      <c r="MSF8" s="83"/>
      <c r="MSG8" s="83"/>
      <c r="MSH8" s="83"/>
      <c r="MSI8" s="83"/>
      <c r="MSJ8" s="83"/>
      <c r="MSK8" s="83"/>
      <c r="MSL8" s="83"/>
      <c r="MSM8" s="83"/>
      <c r="MSN8" s="83"/>
      <c r="MSO8" s="83"/>
      <c r="MSP8" s="83"/>
      <c r="MSQ8" s="83"/>
      <c r="MSR8" s="83"/>
      <c r="MSS8" s="83"/>
      <c r="MST8" s="83"/>
      <c r="MSU8" s="83"/>
      <c r="MSV8" s="83"/>
      <c r="MSW8" s="83"/>
      <c r="MSX8" s="83"/>
      <c r="MSY8" s="83"/>
      <c r="MSZ8" s="83"/>
      <c r="MTA8" s="83"/>
      <c r="MTB8" s="83"/>
      <c r="MTC8" s="83"/>
      <c r="MTD8" s="83"/>
      <c r="MTE8" s="83"/>
      <c r="MTF8" s="83"/>
      <c r="MTG8" s="83"/>
      <c r="MTH8" s="83"/>
      <c r="MTI8" s="83"/>
      <c r="MTJ8" s="83"/>
      <c r="MTK8" s="83"/>
      <c r="MTL8" s="83"/>
      <c r="MTM8" s="83"/>
      <c r="MTN8" s="83"/>
      <c r="MTO8" s="83"/>
      <c r="MTP8" s="83"/>
      <c r="MTQ8" s="83"/>
      <c r="MTR8" s="83"/>
      <c r="MTS8" s="83"/>
      <c r="MTT8" s="83"/>
      <c r="MTU8" s="83"/>
      <c r="MTV8" s="83"/>
      <c r="MTW8" s="83"/>
      <c r="MTX8" s="83"/>
      <c r="MTY8" s="83"/>
      <c r="MTZ8" s="83"/>
      <c r="MUA8" s="83"/>
      <c r="MUB8" s="83"/>
      <c r="MUC8" s="83"/>
      <c r="MUD8" s="83"/>
      <c r="MUE8" s="83"/>
      <c r="MUF8" s="83"/>
      <c r="MUG8" s="83"/>
      <c r="MUH8" s="83"/>
      <c r="MUI8" s="83"/>
      <c r="MUJ8" s="83"/>
      <c r="MUK8" s="83"/>
      <c r="MUL8" s="83"/>
      <c r="MUM8" s="83"/>
      <c r="MUN8" s="83"/>
      <c r="MUO8" s="83"/>
      <c r="MUP8" s="83"/>
      <c r="MUQ8" s="83"/>
      <c r="MUR8" s="83"/>
      <c r="MUS8" s="83"/>
      <c r="MUT8" s="83"/>
      <c r="MUU8" s="83"/>
      <c r="MUV8" s="83"/>
      <c r="MUW8" s="83"/>
      <c r="MUX8" s="83"/>
      <c r="MUY8" s="83"/>
      <c r="MUZ8" s="83"/>
      <c r="MVA8" s="83"/>
      <c r="MVB8" s="83"/>
      <c r="MVC8" s="83"/>
      <c r="MVD8" s="83"/>
      <c r="MVE8" s="83"/>
      <c r="MVF8" s="83"/>
      <c r="MVG8" s="83"/>
      <c r="MVH8" s="83"/>
      <c r="MVI8" s="83"/>
      <c r="MVJ8" s="83"/>
      <c r="MVK8" s="83"/>
      <c r="MVL8" s="83"/>
      <c r="MVM8" s="83"/>
      <c r="MVN8" s="83"/>
      <c r="MVO8" s="83"/>
      <c r="MVP8" s="83"/>
      <c r="MVQ8" s="83"/>
      <c r="MVR8" s="83"/>
      <c r="MVS8" s="83"/>
      <c r="MVT8" s="83"/>
      <c r="MVU8" s="83"/>
      <c r="MVV8" s="83"/>
      <c r="MVW8" s="83"/>
      <c r="MVX8" s="83"/>
      <c r="MVY8" s="83"/>
      <c r="MVZ8" s="83"/>
      <c r="MWA8" s="83"/>
      <c r="MWB8" s="83"/>
      <c r="MWC8" s="83"/>
      <c r="MWD8" s="83"/>
      <c r="MWE8" s="83"/>
      <c r="MWF8" s="83"/>
      <c r="MWG8" s="83"/>
      <c r="MWH8" s="83"/>
      <c r="MWI8" s="83"/>
      <c r="MWJ8" s="83"/>
      <c r="MWK8" s="83"/>
      <c r="MWL8" s="83"/>
      <c r="MWM8" s="83"/>
      <c r="MWN8" s="83"/>
      <c r="MWO8" s="83"/>
      <c r="MWP8" s="83"/>
      <c r="MWQ8" s="83"/>
      <c r="MWR8" s="83"/>
      <c r="MWS8" s="83"/>
      <c r="MWT8" s="83"/>
      <c r="MWU8" s="83"/>
      <c r="MWV8" s="83"/>
      <c r="MWW8" s="83"/>
      <c r="MWX8" s="83"/>
      <c r="MWY8" s="83"/>
      <c r="MWZ8" s="83"/>
      <c r="MXA8" s="83"/>
      <c r="MXB8" s="83"/>
      <c r="MXC8" s="83"/>
      <c r="MXD8" s="83"/>
      <c r="MXE8" s="83"/>
      <c r="MXF8" s="83"/>
      <c r="MXG8" s="83"/>
      <c r="MXH8" s="83"/>
      <c r="MXI8" s="83"/>
      <c r="MXJ8" s="83"/>
      <c r="MXK8" s="83"/>
      <c r="MXL8" s="83"/>
      <c r="MXM8" s="83"/>
      <c r="MXN8" s="83"/>
      <c r="MXO8" s="83"/>
      <c r="MXP8" s="83"/>
      <c r="MXQ8" s="83"/>
      <c r="MXR8" s="83"/>
      <c r="MXS8" s="83"/>
      <c r="MXT8" s="83"/>
      <c r="MXU8" s="83"/>
      <c r="MXV8" s="83"/>
      <c r="MXW8" s="83"/>
      <c r="MXX8" s="83"/>
      <c r="MXY8" s="83"/>
      <c r="MXZ8" s="83"/>
      <c r="MYA8" s="83"/>
      <c r="MYB8" s="83"/>
      <c r="MYC8" s="83"/>
      <c r="MYD8" s="83"/>
      <c r="MYE8" s="83"/>
      <c r="MYF8" s="83"/>
      <c r="MYG8" s="83"/>
      <c r="MYH8" s="83"/>
      <c r="MYI8" s="83"/>
      <c r="MYJ8" s="83"/>
      <c r="MYK8" s="83"/>
      <c r="MYL8" s="83"/>
      <c r="MYM8" s="83"/>
      <c r="MYN8" s="83"/>
      <c r="MYO8" s="83"/>
      <c r="MYP8" s="83"/>
      <c r="MYQ8" s="83"/>
      <c r="MYR8" s="83"/>
      <c r="MYS8" s="83"/>
      <c r="MYT8" s="83"/>
      <c r="MYU8" s="83"/>
      <c r="MYV8" s="83"/>
      <c r="MYW8" s="83"/>
      <c r="MYX8" s="83"/>
      <c r="MYY8" s="83"/>
      <c r="MYZ8" s="83"/>
      <c r="MZA8" s="83"/>
      <c r="MZB8" s="83"/>
      <c r="MZC8" s="83"/>
      <c r="MZD8" s="83"/>
      <c r="MZE8" s="83"/>
      <c r="MZF8" s="83"/>
      <c r="MZG8" s="83"/>
      <c r="MZH8" s="83"/>
      <c r="MZI8" s="83"/>
      <c r="MZJ8" s="83"/>
      <c r="MZK8" s="83"/>
      <c r="MZL8" s="83"/>
      <c r="MZM8" s="83"/>
      <c r="MZN8" s="83"/>
      <c r="MZO8" s="83"/>
      <c r="MZP8" s="83"/>
      <c r="MZQ8" s="83"/>
      <c r="MZR8" s="83"/>
      <c r="MZS8" s="83"/>
      <c r="MZT8" s="83"/>
      <c r="MZU8" s="83"/>
      <c r="MZV8" s="83"/>
      <c r="MZW8" s="83"/>
      <c r="MZX8" s="83"/>
      <c r="MZY8" s="83"/>
      <c r="MZZ8" s="83"/>
      <c r="NAA8" s="83"/>
      <c r="NAB8" s="83"/>
      <c r="NAC8" s="83"/>
      <c r="NAD8" s="83"/>
      <c r="NAE8" s="83"/>
      <c r="NAF8" s="83"/>
      <c r="NAG8" s="83"/>
      <c r="NAH8" s="83"/>
      <c r="NAI8" s="83"/>
      <c r="NAJ8" s="83"/>
      <c r="NAK8" s="83"/>
      <c r="NAL8" s="83"/>
      <c r="NAM8" s="83"/>
      <c r="NAN8" s="83"/>
      <c r="NAO8" s="83"/>
      <c r="NAP8" s="83"/>
      <c r="NAQ8" s="83"/>
      <c r="NAR8" s="83"/>
      <c r="NAS8" s="83"/>
      <c r="NAT8" s="83"/>
      <c r="NAU8" s="83"/>
      <c r="NAV8" s="83"/>
      <c r="NAW8" s="83"/>
      <c r="NAX8" s="83"/>
      <c r="NAY8" s="83"/>
      <c r="NAZ8" s="83"/>
      <c r="NBA8" s="83"/>
      <c r="NBB8" s="83"/>
      <c r="NBC8" s="83"/>
      <c r="NBD8" s="83"/>
      <c r="NBE8" s="83"/>
      <c r="NBF8" s="83"/>
      <c r="NBG8" s="83"/>
      <c r="NBH8" s="83"/>
      <c r="NBI8" s="83"/>
      <c r="NBJ8" s="83"/>
      <c r="NBK8" s="83"/>
      <c r="NBL8" s="83"/>
      <c r="NBM8" s="83"/>
      <c r="NBN8" s="83"/>
      <c r="NBO8" s="83"/>
      <c r="NBP8" s="83"/>
      <c r="NBQ8" s="83"/>
      <c r="NBR8" s="83"/>
      <c r="NBS8" s="83"/>
      <c r="NBT8" s="83"/>
      <c r="NBU8" s="83"/>
      <c r="NBV8" s="83"/>
      <c r="NBW8" s="83"/>
      <c r="NBX8" s="83"/>
      <c r="NBY8" s="83"/>
      <c r="NBZ8" s="83"/>
      <c r="NCA8" s="83"/>
      <c r="NCB8" s="83"/>
      <c r="NCC8" s="83"/>
      <c r="NCD8" s="83"/>
      <c r="NCE8" s="83"/>
      <c r="NCF8" s="83"/>
      <c r="NCG8" s="83"/>
      <c r="NCH8" s="83"/>
      <c r="NCI8" s="83"/>
      <c r="NCJ8" s="83"/>
      <c r="NCK8" s="83"/>
      <c r="NCL8" s="83"/>
      <c r="NCM8" s="83"/>
      <c r="NCN8" s="83"/>
      <c r="NCO8" s="83"/>
      <c r="NCP8" s="83"/>
      <c r="NCQ8" s="83"/>
      <c r="NCR8" s="83"/>
      <c r="NCS8" s="83"/>
      <c r="NCT8" s="83"/>
      <c r="NCU8" s="83"/>
      <c r="NCV8" s="83"/>
      <c r="NCW8" s="83"/>
      <c r="NCX8" s="83"/>
      <c r="NCY8" s="83"/>
      <c r="NCZ8" s="83"/>
      <c r="NDA8" s="83"/>
      <c r="NDB8" s="83"/>
      <c r="NDC8" s="83"/>
      <c r="NDD8" s="83"/>
      <c r="NDE8" s="83"/>
      <c r="NDF8" s="83"/>
      <c r="NDG8" s="83"/>
      <c r="NDH8" s="83"/>
      <c r="NDI8" s="83"/>
      <c r="NDJ8" s="83"/>
      <c r="NDK8" s="83"/>
      <c r="NDL8" s="83"/>
      <c r="NDM8" s="83"/>
      <c r="NDN8" s="83"/>
      <c r="NDO8" s="83"/>
      <c r="NDP8" s="83"/>
      <c r="NDQ8" s="83"/>
      <c r="NDR8" s="83"/>
      <c r="NDS8" s="83"/>
      <c r="NDT8" s="83"/>
      <c r="NDU8" s="83"/>
      <c r="NDV8" s="83"/>
      <c r="NDW8" s="83"/>
      <c r="NDX8" s="83"/>
      <c r="NDY8" s="83"/>
      <c r="NDZ8" s="83"/>
      <c r="NEA8" s="83"/>
      <c r="NEB8" s="83"/>
      <c r="NEC8" s="83"/>
      <c r="NED8" s="83"/>
      <c r="NEE8" s="83"/>
      <c r="NEF8" s="83"/>
      <c r="NEG8" s="83"/>
      <c r="NEH8" s="83"/>
      <c r="NEI8" s="83"/>
      <c r="NEJ8" s="83"/>
      <c r="NEK8" s="83"/>
      <c r="NEL8" s="83"/>
      <c r="NEM8" s="83"/>
      <c r="NEN8" s="83"/>
      <c r="NEO8" s="83"/>
      <c r="NEP8" s="83"/>
      <c r="NEQ8" s="83"/>
      <c r="NER8" s="83"/>
      <c r="NES8" s="83"/>
      <c r="NET8" s="83"/>
      <c r="NEU8" s="83"/>
      <c r="NEV8" s="83"/>
      <c r="NEW8" s="83"/>
      <c r="NEX8" s="83"/>
      <c r="NEY8" s="83"/>
      <c r="NEZ8" s="83"/>
      <c r="NFA8" s="83"/>
      <c r="NFB8" s="83"/>
      <c r="NFC8" s="83"/>
      <c r="NFD8" s="83"/>
      <c r="NFE8" s="83"/>
      <c r="NFF8" s="83"/>
      <c r="NFG8" s="83"/>
      <c r="NFH8" s="83"/>
      <c r="NFI8" s="83"/>
      <c r="NFJ8" s="83"/>
      <c r="NFK8" s="83"/>
      <c r="NFL8" s="83"/>
      <c r="NFM8" s="83"/>
      <c r="NFN8" s="83"/>
      <c r="NFO8" s="83"/>
      <c r="NFP8" s="83"/>
      <c r="NFQ8" s="83"/>
      <c r="NFR8" s="83"/>
      <c r="NFS8" s="83"/>
      <c r="NFT8" s="83"/>
      <c r="NFU8" s="83"/>
      <c r="NFV8" s="83"/>
      <c r="NFW8" s="83"/>
      <c r="NFX8" s="83"/>
      <c r="NFY8" s="83"/>
      <c r="NFZ8" s="83"/>
      <c r="NGA8" s="83"/>
      <c r="NGB8" s="83"/>
      <c r="NGC8" s="83"/>
      <c r="NGD8" s="83"/>
      <c r="NGE8" s="83"/>
      <c r="NGF8" s="83"/>
      <c r="NGG8" s="83"/>
      <c r="NGH8" s="83"/>
      <c r="NGI8" s="83"/>
      <c r="NGJ8" s="83"/>
      <c r="NGK8" s="83"/>
      <c r="NGL8" s="83"/>
      <c r="NGM8" s="83"/>
      <c r="NGN8" s="83"/>
      <c r="NGO8" s="83"/>
      <c r="NGP8" s="83"/>
      <c r="NGQ8" s="83"/>
      <c r="NGR8" s="83"/>
      <c r="NGS8" s="83"/>
      <c r="NGT8" s="83"/>
      <c r="NGU8" s="83"/>
      <c r="NGV8" s="83"/>
      <c r="NGW8" s="83"/>
      <c r="NGX8" s="83"/>
      <c r="NGY8" s="83"/>
      <c r="NGZ8" s="83"/>
      <c r="NHA8" s="83"/>
      <c r="NHB8" s="83"/>
      <c r="NHC8" s="83"/>
      <c r="NHD8" s="83"/>
      <c r="NHE8" s="83"/>
      <c r="NHF8" s="83"/>
      <c r="NHG8" s="83"/>
      <c r="NHH8" s="83"/>
      <c r="NHI8" s="83"/>
      <c r="NHJ8" s="83"/>
      <c r="NHK8" s="83"/>
      <c r="NHL8" s="83"/>
      <c r="NHM8" s="83"/>
      <c r="NHN8" s="83"/>
      <c r="NHO8" s="83"/>
      <c r="NHP8" s="83"/>
      <c r="NHQ8" s="83"/>
      <c r="NHR8" s="83"/>
      <c r="NHS8" s="83"/>
      <c r="NHT8" s="83"/>
      <c r="NHU8" s="83"/>
      <c r="NHV8" s="83"/>
      <c r="NHW8" s="83"/>
      <c r="NHX8" s="83"/>
      <c r="NHY8" s="83"/>
      <c r="NHZ8" s="83"/>
      <c r="NIA8" s="83"/>
      <c r="NIB8" s="83"/>
      <c r="NIC8" s="83"/>
      <c r="NID8" s="83"/>
      <c r="NIE8" s="83"/>
      <c r="NIF8" s="83"/>
      <c r="NIG8" s="83"/>
      <c r="NIH8" s="83"/>
      <c r="NII8" s="83"/>
      <c r="NIJ8" s="83"/>
      <c r="NIK8" s="83"/>
      <c r="NIL8" s="83"/>
      <c r="NIM8" s="83"/>
      <c r="NIN8" s="83"/>
      <c r="NIO8" s="83"/>
      <c r="NIP8" s="83"/>
      <c r="NIQ8" s="83"/>
      <c r="NIR8" s="83"/>
      <c r="NIS8" s="83"/>
      <c r="NIT8" s="83"/>
      <c r="NIU8" s="83"/>
      <c r="NIV8" s="83"/>
      <c r="NIW8" s="83"/>
      <c r="NIX8" s="83"/>
      <c r="NIY8" s="83"/>
      <c r="NIZ8" s="83"/>
      <c r="NJA8" s="83"/>
      <c r="NJB8" s="83"/>
      <c r="NJC8" s="83"/>
      <c r="NJD8" s="83"/>
      <c r="NJE8" s="83"/>
      <c r="NJF8" s="83"/>
      <c r="NJG8" s="83"/>
      <c r="NJH8" s="83"/>
      <c r="NJI8" s="83"/>
      <c r="NJJ8" s="83"/>
      <c r="NJK8" s="83"/>
      <c r="NJL8" s="83"/>
      <c r="NJM8" s="83"/>
      <c r="NJN8" s="83"/>
      <c r="NJO8" s="83"/>
      <c r="NJP8" s="83"/>
      <c r="NJQ8" s="83"/>
      <c r="NJR8" s="83"/>
      <c r="NJS8" s="83"/>
      <c r="NJT8" s="83"/>
      <c r="NJU8" s="83"/>
      <c r="NJV8" s="83"/>
      <c r="NJW8" s="83"/>
      <c r="NJX8" s="83"/>
      <c r="NJY8" s="83"/>
      <c r="NJZ8" s="83"/>
      <c r="NKA8" s="83"/>
      <c r="NKB8" s="83"/>
      <c r="NKC8" s="83"/>
      <c r="NKD8" s="83"/>
      <c r="NKE8" s="83"/>
      <c r="NKF8" s="83"/>
      <c r="NKG8" s="83"/>
      <c r="NKH8" s="83"/>
      <c r="NKI8" s="83"/>
      <c r="NKJ8" s="83"/>
      <c r="NKK8" s="83"/>
      <c r="NKL8" s="83"/>
      <c r="NKM8" s="83"/>
      <c r="NKN8" s="83"/>
      <c r="NKO8" s="83"/>
      <c r="NKP8" s="83"/>
      <c r="NKQ8" s="83"/>
      <c r="NKR8" s="83"/>
      <c r="NKS8" s="83"/>
      <c r="NKT8" s="83"/>
      <c r="NKU8" s="83"/>
      <c r="NKV8" s="83"/>
      <c r="NKW8" s="83"/>
      <c r="NKX8" s="83"/>
      <c r="NKY8" s="83"/>
      <c r="NKZ8" s="83"/>
      <c r="NLA8" s="83"/>
      <c r="NLB8" s="83"/>
      <c r="NLC8" s="83"/>
      <c r="NLD8" s="83"/>
      <c r="NLE8" s="83"/>
      <c r="NLF8" s="83"/>
      <c r="NLG8" s="83"/>
      <c r="NLH8" s="83"/>
      <c r="NLI8" s="83"/>
      <c r="NLJ8" s="83"/>
      <c r="NLK8" s="83"/>
      <c r="NLL8" s="83"/>
      <c r="NLM8" s="83"/>
      <c r="NLN8" s="83"/>
      <c r="NLO8" s="83"/>
      <c r="NLP8" s="83"/>
      <c r="NLQ8" s="83"/>
      <c r="NLR8" s="83"/>
      <c r="NLS8" s="83"/>
      <c r="NLT8" s="83"/>
      <c r="NLU8" s="83"/>
      <c r="NLV8" s="83"/>
      <c r="NLW8" s="83"/>
      <c r="NLX8" s="83"/>
      <c r="NLY8" s="83"/>
      <c r="NLZ8" s="83"/>
      <c r="NMA8" s="83"/>
      <c r="NMB8" s="83"/>
      <c r="NMC8" s="83"/>
      <c r="NMD8" s="83"/>
      <c r="NME8" s="83"/>
      <c r="NMF8" s="83"/>
      <c r="NMG8" s="83"/>
      <c r="NMH8" s="83"/>
      <c r="NMI8" s="83"/>
      <c r="NMJ8" s="83"/>
      <c r="NMK8" s="83"/>
      <c r="NML8" s="83"/>
      <c r="NMM8" s="83"/>
      <c r="NMN8" s="83"/>
      <c r="NMO8" s="83"/>
      <c r="NMP8" s="83"/>
      <c r="NMQ8" s="83"/>
      <c r="NMR8" s="83"/>
      <c r="NMS8" s="83"/>
      <c r="NMT8" s="83"/>
      <c r="NMU8" s="83"/>
      <c r="NMV8" s="83"/>
      <c r="NMW8" s="83"/>
      <c r="NMX8" s="83"/>
      <c r="NMY8" s="83"/>
      <c r="NMZ8" s="83"/>
      <c r="NNA8" s="83"/>
      <c r="NNB8" s="83"/>
      <c r="NNC8" s="83"/>
      <c r="NND8" s="83"/>
      <c r="NNE8" s="83"/>
      <c r="NNF8" s="83"/>
      <c r="NNG8" s="83"/>
      <c r="NNH8" s="83"/>
      <c r="NNI8" s="83"/>
      <c r="NNJ8" s="83"/>
      <c r="NNK8" s="83"/>
      <c r="NNL8" s="83"/>
      <c r="NNM8" s="83"/>
      <c r="NNN8" s="83"/>
      <c r="NNO8" s="83"/>
      <c r="NNP8" s="83"/>
      <c r="NNQ8" s="83"/>
      <c r="NNR8" s="83"/>
      <c r="NNS8" s="83"/>
      <c r="NNT8" s="83"/>
      <c r="NNU8" s="83"/>
      <c r="NNV8" s="83"/>
      <c r="NNW8" s="83"/>
      <c r="NNX8" s="83"/>
      <c r="NNY8" s="83"/>
      <c r="NNZ8" s="83"/>
      <c r="NOA8" s="83"/>
      <c r="NOB8" s="83"/>
      <c r="NOC8" s="83"/>
      <c r="NOD8" s="83"/>
      <c r="NOE8" s="83"/>
      <c r="NOF8" s="83"/>
      <c r="NOG8" s="83"/>
      <c r="NOH8" s="83"/>
      <c r="NOI8" s="83"/>
      <c r="NOJ8" s="83"/>
      <c r="NOK8" s="83"/>
      <c r="NOL8" s="83"/>
      <c r="NOM8" s="83"/>
      <c r="NON8" s="83"/>
      <c r="NOO8" s="83"/>
      <c r="NOP8" s="83"/>
      <c r="NOQ8" s="83"/>
      <c r="NOR8" s="83"/>
      <c r="NOS8" s="83"/>
      <c r="NOT8" s="83"/>
      <c r="NOU8" s="83"/>
      <c r="NOV8" s="83"/>
      <c r="NOW8" s="83"/>
      <c r="NOX8" s="83"/>
      <c r="NOY8" s="83"/>
      <c r="NOZ8" s="83"/>
      <c r="NPA8" s="83"/>
      <c r="NPB8" s="83"/>
      <c r="NPC8" s="83"/>
      <c r="NPD8" s="83"/>
      <c r="NPE8" s="83"/>
      <c r="NPF8" s="83"/>
      <c r="NPG8" s="83"/>
      <c r="NPH8" s="83"/>
      <c r="NPI8" s="83"/>
      <c r="NPJ8" s="83"/>
      <c r="NPK8" s="83"/>
      <c r="NPL8" s="83"/>
      <c r="NPM8" s="83"/>
      <c r="NPN8" s="83"/>
      <c r="NPO8" s="83"/>
      <c r="NPP8" s="83"/>
      <c r="NPQ8" s="83"/>
      <c r="NPR8" s="83"/>
      <c r="NPS8" s="83"/>
      <c r="NPT8" s="83"/>
      <c r="NPU8" s="83"/>
      <c r="NPV8" s="83"/>
      <c r="NPW8" s="83"/>
      <c r="NPX8" s="83"/>
      <c r="NPY8" s="83"/>
      <c r="NPZ8" s="83"/>
      <c r="NQA8" s="83"/>
      <c r="NQB8" s="83"/>
      <c r="NQC8" s="83"/>
      <c r="NQD8" s="83"/>
      <c r="NQE8" s="83"/>
      <c r="NQF8" s="83"/>
      <c r="NQG8" s="83"/>
      <c r="NQH8" s="83"/>
      <c r="NQI8" s="83"/>
      <c r="NQJ8" s="83"/>
      <c r="NQK8" s="83"/>
      <c r="NQL8" s="83"/>
      <c r="NQM8" s="83"/>
      <c r="NQN8" s="83"/>
      <c r="NQO8" s="83"/>
      <c r="NQP8" s="83"/>
      <c r="NQQ8" s="83"/>
      <c r="NQR8" s="83"/>
      <c r="NQS8" s="83"/>
      <c r="NQT8" s="83"/>
      <c r="NQU8" s="83"/>
      <c r="NQV8" s="83"/>
      <c r="NQW8" s="83"/>
      <c r="NQX8" s="83"/>
      <c r="NQY8" s="83"/>
      <c r="NQZ8" s="83"/>
      <c r="NRA8" s="83"/>
      <c r="NRB8" s="83"/>
      <c r="NRC8" s="83"/>
      <c r="NRD8" s="83"/>
      <c r="NRE8" s="83"/>
      <c r="NRF8" s="83"/>
      <c r="NRG8" s="83"/>
      <c r="NRH8" s="83"/>
      <c r="NRI8" s="83"/>
      <c r="NRJ8" s="83"/>
      <c r="NRK8" s="83"/>
      <c r="NRL8" s="83"/>
      <c r="NRM8" s="83"/>
      <c r="NRN8" s="83"/>
      <c r="NRO8" s="83"/>
      <c r="NRP8" s="83"/>
      <c r="NRQ8" s="83"/>
      <c r="NRR8" s="83"/>
      <c r="NRS8" s="83"/>
      <c r="NRT8" s="83"/>
      <c r="NRU8" s="83"/>
      <c r="NRV8" s="83"/>
      <c r="NRW8" s="83"/>
      <c r="NRX8" s="83"/>
      <c r="NRY8" s="83"/>
      <c r="NRZ8" s="83"/>
      <c r="NSA8" s="83"/>
      <c r="NSB8" s="83"/>
      <c r="NSC8" s="83"/>
      <c r="NSD8" s="83"/>
      <c r="NSE8" s="83"/>
      <c r="NSF8" s="83"/>
      <c r="NSG8" s="83"/>
      <c r="NSH8" s="83"/>
      <c r="NSI8" s="83"/>
      <c r="NSJ8" s="83"/>
      <c r="NSK8" s="83"/>
      <c r="NSL8" s="83"/>
      <c r="NSM8" s="83"/>
      <c r="NSN8" s="83"/>
      <c r="NSO8" s="83"/>
      <c r="NSP8" s="83"/>
      <c r="NSQ8" s="83"/>
      <c r="NSR8" s="83"/>
      <c r="NSS8" s="83"/>
      <c r="NST8" s="83"/>
      <c r="NSU8" s="83"/>
      <c r="NSV8" s="83"/>
      <c r="NSW8" s="83"/>
      <c r="NSX8" s="83"/>
      <c r="NSY8" s="83"/>
      <c r="NSZ8" s="83"/>
      <c r="NTA8" s="83"/>
      <c r="NTB8" s="83"/>
      <c r="NTC8" s="83"/>
      <c r="NTD8" s="83"/>
      <c r="NTE8" s="83"/>
      <c r="NTF8" s="83"/>
      <c r="NTG8" s="83"/>
      <c r="NTH8" s="83"/>
      <c r="NTI8" s="83"/>
      <c r="NTJ8" s="83"/>
      <c r="NTK8" s="83"/>
      <c r="NTL8" s="83"/>
      <c r="NTM8" s="83"/>
      <c r="NTN8" s="83"/>
      <c r="NTO8" s="83"/>
      <c r="NTP8" s="83"/>
      <c r="NTQ8" s="83"/>
      <c r="NTR8" s="83"/>
      <c r="NTS8" s="83"/>
      <c r="NTT8" s="83"/>
      <c r="NTU8" s="83"/>
      <c r="NTV8" s="83"/>
      <c r="NTW8" s="83"/>
      <c r="NTX8" s="83"/>
      <c r="NTY8" s="83"/>
      <c r="NTZ8" s="83"/>
      <c r="NUA8" s="83"/>
      <c r="NUB8" s="83"/>
      <c r="NUC8" s="83"/>
      <c r="NUD8" s="83"/>
      <c r="NUE8" s="83"/>
      <c r="NUF8" s="83"/>
      <c r="NUG8" s="83"/>
      <c r="NUH8" s="83"/>
      <c r="NUI8" s="83"/>
      <c r="NUJ8" s="83"/>
      <c r="NUK8" s="83"/>
      <c r="NUL8" s="83"/>
      <c r="NUM8" s="83"/>
      <c r="NUN8" s="83"/>
      <c r="NUO8" s="83"/>
      <c r="NUP8" s="83"/>
      <c r="NUQ8" s="83"/>
      <c r="NUR8" s="83"/>
      <c r="NUS8" s="83"/>
      <c r="NUT8" s="83"/>
      <c r="NUU8" s="83"/>
      <c r="NUV8" s="83"/>
      <c r="NUW8" s="83"/>
      <c r="NUX8" s="83"/>
      <c r="NUY8" s="83"/>
      <c r="NUZ8" s="83"/>
      <c r="NVA8" s="83"/>
      <c r="NVB8" s="83"/>
      <c r="NVC8" s="83"/>
      <c r="NVD8" s="83"/>
      <c r="NVE8" s="83"/>
      <c r="NVF8" s="83"/>
      <c r="NVG8" s="83"/>
      <c r="NVH8" s="83"/>
      <c r="NVI8" s="83"/>
      <c r="NVJ8" s="83"/>
      <c r="NVK8" s="83"/>
      <c r="NVL8" s="83"/>
      <c r="NVM8" s="83"/>
      <c r="NVN8" s="83"/>
      <c r="NVO8" s="83"/>
      <c r="NVP8" s="83"/>
      <c r="NVQ8" s="83"/>
      <c r="NVR8" s="83"/>
      <c r="NVS8" s="83"/>
      <c r="NVT8" s="83"/>
      <c r="NVU8" s="83"/>
      <c r="NVV8" s="83"/>
      <c r="NVW8" s="83"/>
      <c r="NVX8" s="83"/>
      <c r="NVY8" s="83"/>
      <c r="NVZ8" s="83"/>
      <c r="NWA8" s="83"/>
      <c r="NWB8" s="83"/>
      <c r="NWC8" s="83"/>
      <c r="NWD8" s="83"/>
      <c r="NWE8" s="83"/>
      <c r="NWF8" s="83"/>
      <c r="NWG8" s="83"/>
      <c r="NWH8" s="83"/>
      <c r="NWI8" s="83"/>
      <c r="NWJ8" s="83"/>
      <c r="NWK8" s="83"/>
      <c r="NWL8" s="83"/>
      <c r="NWM8" s="83"/>
      <c r="NWN8" s="83"/>
      <c r="NWO8" s="83"/>
      <c r="NWP8" s="83"/>
      <c r="NWQ8" s="83"/>
      <c r="NWR8" s="83"/>
      <c r="NWS8" s="83"/>
      <c r="NWT8" s="83"/>
      <c r="NWU8" s="83"/>
      <c r="NWV8" s="83"/>
      <c r="NWW8" s="83"/>
      <c r="NWX8" s="83"/>
      <c r="NWY8" s="83"/>
      <c r="NWZ8" s="83"/>
      <c r="NXA8" s="83"/>
      <c r="NXB8" s="83"/>
      <c r="NXC8" s="83"/>
      <c r="NXD8" s="83"/>
      <c r="NXE8" s="83"/>
      <c r="NXF8" s="83"/>
      <c r="NXG8" s="83"/>
      <c r="NXH8" s="83"/>
      <c r="NXI8" s="83"/>
      <c r="NXJ8" s="83"/>
      <c r="NXK8" s="83"/>
      <c r="NXL8" s="83"/>
      <c r="NXM8" s="83"/>
      <c r="NXN8" s="83"/>
      <c r="NXO8" s="83"/>
      <c r="NXP8" s="83"/>
      <c r="NXQ8" s="83"/>
      <c r="NXR8" s="83"/>
      <c r="NXS8" s="83"/>
      <c r="NXT8" s="83"/>
      <c r="NXU8" s="83"/>
      <c r="NXV8" s="83"/>
      <c r="NXW8" s="83"/>
      <c r="NXX8" s="83"/>
      <c r="NXY8" s="83"/>
      <c r="NXZ8" s="83"/>
      <c r="NYA8" s="83"/>
      <c r="NYB8" s="83"/>
      <c r="NYC8" s="83"/>
      <c r="NYD8" s="83"/>
      <c r="NYE8" s="83"/>
      <c r="NYF8" s="83"/>
      <c r="NYG8" s="83"/>
      <c r="NYH8" s="83"/>
      <c r="NYI8" s="83"/>
      <c r="NYJ8" s="83"/>
      <c r="NYK8" s="83"/>
      <c r="NYL8" s="83"/>
      <c r="NYM8" s="83"/>
      <c r="NYN8" s="83"/>
      <c r="NYO8" s="83"/>
      <c r="NYP8" s="83"/>
      <c r="NYQ8" s="83"/>
      <c r="NYR8" s="83"/>
      <c r="NYS8" s="83"/>
      <c r="NYT8" s="83"/>
      <c r="NYU8" s="83"/>
      <c r="NYV8" s="83"/>
      <c r="NYW8" s="83"/>
      <c r="NYX8" s="83"/>
      <c r="NYY8" s="83"/>
      <c r="NYZ8" s="83"/>
      <c r="NZA8" s="83"/>
      <c r="NZB8" s="83"/>
      <c r="NZC8" s="83"/>
      <c r="NZD8" s="83"/>
      <c r="NZE8" s="83"/>
      <c r="NZF8" s="83"/>
      <c r="NZG8" s="83"/>
      <c r="NZH8" s="83"/>
      <c r="NZI8" s="83"/>
      <c r="NZJ8" s="83"/>
      <c r="NZK8" s="83"/>
      <c r="NZL8" s="83"/>
      <c r="NZM8" s="83"/>
      <c r="NZN8" s="83"/>
      <c r="NZO8" s="83"/>
      <c r="NZP8" s="83"/>
      <c r="NZQ8" s="83"/>
      <c r="NZR8" s="83"/>
      <c r="NZS8" s="83"/>
      <c r="NZT8" s="83"/>
      <c r="NZU8" s="83"/>
      <c r="NZV8" s="83"/>
      <c r="NZW8" s="83"/>
      <c r="NZX8" s="83"/>
      <c r="NZY8" s="83"/>
      <c r="NZZ8" s="83"/>
      <c r="OAA8" s="83"/>
      <c r="OAB8" s="83"/>
      <c r="OAC8" s="83"/>
      <c r="OAD8" s="83"/>
      <c r="OAE8" s="83"/>
      <c r="OAF8" s="83"/>
      <c r="OAG8" s="83"/>
      <c r="OAH8" s="83"/>
      <c r="OAI8" s="83"/>
      <c r="OAJ8" s="83"/>
      <c r="OAK8" s="83"/>
      <c r="OAL8" s="83"/>
      <c r="OAM8" s="83"/>
      <c r="OAN8" s="83"/>
      <c r="OAO8" s="83"/>
      <c r="OAP8" s="83"/>
      <c r="OAQ8" s="83"/>
      <c r="OAR8" s="83"/>
      <c r="OAS8" s="83"/>
      <c r="OAT8" s="83"/>
      <c r="OAU8" s="83"/>
      <c r="OAV8" s="83"/>
      <c r="OAW8" s="83"/>
      <c r="OAX8" s="83"/>
      <c r="OAY8" s="83"/>
      <c r="OAZ8" s="83"/>
      <c r="OBA8" s="83"/>
      <c r="OBB8" s="83"/>
      <c r="OBC8" s="83"/>
      <c r="OBD8" s="83"/>
      <c r="OBE8" s="83"/>
      <c r="OBF8" s="83"/>
      <c r="OBG8" s="83"/>
      <c r="OBH8" s="83"/>
      <c r="OBI8" s="83"/>
      <c r="OBJ8" s="83"/>
      <c r="OBK8" s="83"/>
      <c r="OBL8" s="83"/>
      <c r="OBM8" s="83"/>
      <c r="OBN8" s="83"/>
      <c r="OBO8" s="83"/>
      <c r="OBP8" s="83"/>
      <c r="OBQ8" s="83"/>
      <c r="OBR8" s="83"/>
      <c r="OBS8" s="83"/>
      <c r="OBT8" s="83"/>
      <c r="OBU8" s="83"/>
      <c r="OBV8" s="83"/>
      <c r="OBW8" s="83"/>
      <c r="OBX8" s="83"/>
      <c r="OBY8" s="83"/>
      <c r="OBZ8" s="83"/>
      <c r="OCA8" s="83"/>
      <c r="OCB8" s="83"/>
      <c r="OCC8" s="83"/>
      <c r="OCD8" s="83"/>
      <c r="OCE8" s="83"/>
      <c r="OCF8" s="83"/>
      <c r="OCG8" s="83"/>
      <c r="OCH8" s="83"/>
      <c r="OCI8" s="83"/>
      <c r="OCJ8" s="83"/>
      <c r="OCK8" s="83"/>
      <c r="OCL8" s="83"/>
      <c r="OCM8" s="83"/>
      <c r="OCN8" s="83"/>
      <c r="OCO8" s="83"/>
      <c r="OCP8" s="83"/>
      <c r="OCQ8" s="83"/>
      <c r="OCR8" s="83"/>
      <c r="OCS8" s="83"/>
      <c r="OCT8" s="83"/>
      <c r="OCU8" s="83"/>
      <c r="OCV8" s="83"/>
      <c r="OCW8" s="83"/>
      <c r="OCX8" s="83"/>
      <c r="OCY8" s="83"/>
      <c r="OCZ8" s="83"/>
      <c r="ODA8" s="83"/>
      <c r="ODB8" s="83"/>
      <c r="ODC8" s="83"/>
      <c r="ODD8" s="83"/>
      <c r="ODE8" s="83"/>
      <c r="ODF8" s="83"/>
      <c r="ODG8" s="83"/>
      <c r="ODH8" s="83"/>
      <c r="ODI8" s="83"/>
      <c r="ODJ8" s="83"/>
      <c r="ODK8" s="83"/>
      <c r="ODL8" s="83"/>
      <c r="ODM8" s="83"/>
      <c r="ODN8" s="83"/>
      <c r="ODO8" s="83"/>
      <c r="ODP8" s="83"/>
      <c r="ODQ8" s="83"/>
      <c r="ODR8" s="83"/>
      <c r="ODS8" s="83"/>
      <c r="ODT8" s="83"/>
      <c r="ODU8" s="83"/>
      <c r="ODV8" s="83"/>
      <c r="ODW8" s="83"/>
      <c r="ODX8" s="83"/>
      <c r="ODY8" s="83"/>
      <c r="ODZ8" s="83"/>
      <c r="OEA8" s="83"/>
      <c r="OEB8" s="83"/>
      <c r="OEC8" s="83"/>
      <c r="OED8" s="83"/>
      <c r="OEE8" s="83"/>
      <c r="OEF8" s="83"/>
      <c r="OEG8" s="83"/>
      <c r="OEH8" s="83"/>
      <c r="OEI8" s="83"/>
      <c r="OEJ8" s="83"/>
      <c r="OEK8" s="83"/>
      <c r="OEL8" s="83"/>
      <c r="OEM8" s="83"/>
      <c r="OEN8" s="83"/>
      <c r="OEO8" s="83"/>
      <c r="OEP8" s="83"/>
      <c r="OEQ8" s="83"/>
      <c r="OER8" s="83"/>
      <c r="OES8" s="83"/>
      <c r="OET8" s="83"/>
      <c r="OEU8" s="83"/>
      <c r="OEV8" s="83"/>
      <c r="OEW8" s="83"/>
      <c r="OEX8" s="83"/>
      <c r="OEY8" s="83"/>
      <c r="OEZ8" s="83"/>
      <c r="OFA8" s="83"/>
      <c r="OFB8" s="83"/>
      <c r="OFC8" s="83"/>
      <c r="OFD8" s="83"/>
      <c r="OFE8" s="83"/>
      <c r="OFF8" s="83"/>
      <c r="OFG8" s="83"/>
      <c r="OFH8" s="83"/>
      <c r="OFI8" s="83"/>
      <c r="OFJ8" s="83"/>
      <c r="OFK8" s="83"/>
      <c r="OFL8" s="83"/>
      <c r="OFM8" s="83"/>
      <c r="OFN8" s="83"/>
      <c r="OFO8" s="83"/>
      <c r="OFP8" s="83"/>
      <c r="OFQ8" s="83"/>
      <c r="OFR8" s="83"/>
      <c r="OFS8" s="83"/>
      <c r="OFT8" s="83"/>
      <c r="OFU8" s="83"/>
      <c r="OFV8" s="83"/>
      <c r="OFW8" s="83"/>
      <c r="OFX8" s="83"/>
      <c r="OFY8" s="83"/>
      <c r="OFZ8" s="83"/>
      <c r="OGA8" s="83"/>
      <c r="OGB8" s="83"/>
      <c r="OGC8" s="83"/>
      <c r="OGD8" s="83"/>
      <c r="OGE8" s="83"/>
      <c r="OGF8" s="83"/>
      <c r="OGG8" s="83"/>
      <c r="OGH8" s="83"/>
      <c r="OGI8" s="83"/>
      <c r="OGJ8" s="83"/>
      <c r="OGK8" s="83"/>
      <c r="OGL8" s="83"/>
      <c r="OGM8" s="83"/>
      <c r="OGN8" s="83"/>
      <c r="OGO8" s="83"/>
      <c r="OGP8" s="83"/>
      <c r="OGQ8" s="83"/>
      <c r="OGR8" s="83"/>
      <c r="OGS8" s="83"/>
      <c r="OGT8" s="83"/>
      <c r="OGU8" s="83"/>
      <c r="OGV8" s="83"/>
      <c r="OGW8" s="83"/>
      <c r="OGX8" s="83"/>
      <c r="OGY8" s="83"/>
      <c r="OGZ8" s="83"/>
      <c r="OHA8" s="83"/>
      <c r="OHB8" s="83"/>
      <c r="OHC8" s="83"/>
      <c r="OHD8" s="83"/>
      <c r="OHE8" s="83"/>
      <c r="OHF8" s="83"/>
      <c r="OHG8" s="83"/>
      <c r="OHH8" s="83"/>
      <c r="OHI8" s="83"/>
      <c r="OHJ8" s="83"/>
      <c r="OHK8" s="83"/>
      <c r="OHL8" s="83"/>
      <c r="OHM8" s="83"/>
      <c r="OHN8" s="83"/>
      <c r="OHO8" s="83"/>
      <c r="OHP8" s="83"/>
      <c r="OHQ8" s="83"/>
      <c r="OHR8" s="83"/>
      <c r="OHS8" s="83"/>
      <c r="OHT8" s="83"/>
      <c r="OHU8" s="83"/>
      <c r="OHV8" s="83"/>
      <c r="OHW8" s="83"/>
      <c r="OHX8" s="83"/>
      <c r="OHY8" s="83"/>
      <c r="OHZ8" s="83"/>
      <c r="OIA8" s="83"/>
      <c r="OIB8" s="83"/>
      <c r="OIC8" s="83"/>
      <c r="OID8" s="83"/>
      <c r="OIE8" s="83"/>
      <c r="OIF8" s="83"/>
      <c r="OIG8" s="83"/>
      <c r="OIH8" s="83"/>
      <c r="OII8" s="83"/>
      <c r="OIJ8" s="83"/>
      <c r="OIK8" s="83"/>
      <c r="OIL8" s="83"/>
      <c r="OIM8" s="83"/>
      <c r="OIN8" s="83"/>
      <c r="OIO8" s="83"/>
      <c r="OIP8" s="83"/>
      <c r="OIQ8" s="83"/>
      <c r="OIR8" s="83"/>
      <c r="OIS8" s="83"/>
      <c r="OIT8" s="83"/>
      <c r="OIU8" s="83"/>
      <c r="OIV8" s="83"/>
      <c r="OIW8" s="83"/>
      <c r="OIX8" s="83"/>
      <c r="OIY8" s="83"/>
      <c r="OIZ8" s="83"/>
      <c r="OJA8" s="83"/>
      <c r="OJB8" s="83"/>
      <c r="OJC8" s="83"/>
      <c r="OJD8" s="83"/>
      <c r="OJE8" s="83"/>
      <c r="OJF8" s="83"/>
      <c r="OJG8" s="83"/>
      <c r="OJH8" s="83"/>
      <c r="OJI8" s="83"/>
      <c r="OJJ8" s="83"/>
      <c r="OJK8" s="83"/>
      <c r="OJL8" s="83"/>
      <c r="OJM8" s="83"/>
      <c r="OJN8" s="83"/>
      <c r="OJO8" s="83"/>
      <c r="OJP8" s="83"/>
      <c r="OJQ8" s="83"/>
      <c r="OJR8" s="83"/>
      <c r="OJS8" s="83"/>
      <c r="OJT8" s="83"/>
      <c r="OJU8" s="83"/>
      <c r="OJV8" s="83"/>
      <c r="OJW8" s="83"/>
      <c r="OJX8" s="83"/>
      <c r="OJY8" s="83"/>
      <c r="OJZ8" s="83"/>
      <c r="OKA8" s="83"/>
      <c r="OKB8" s="83"/>
      <c r="OKC8" s="83"/>
      <c r="OKD8" s="83"/>
      <c r="OKE8" s="83"/>
      <c r="OKF8" s="83"/>
      <c r="OKG8" s="83"/>
      <c r="OKH8" s="83"/>
      <c r="OKI8" s="83"/>
      <c r="OKJ8" s="83"/>
      <c r="OKK8" s="83"/>
      <c r="OKL8" s="83"/>
      <c r="OKM8" s="83"/>
      <c r="OKN8" s="83"/>
      <c r="OKO8" s="83"/>
      <c r="OKP8" s="83"/>
      <c r="OKQ8" s="83"/>
      <c r="OKR8" s="83"/>
      <c r="OKS8" s="83"/>
      <c r="OKT8" s="83"/>
      <c r="OKU8" s="83"/>
      <c r="OKV8" s="83"/>
      <c r="OKW8" s="83"/>
      <c r="OKX8" s="83"/>
      <c r="OKY8" s="83"/>
      <c r="OKZ8" s="83"/>
      <c r="OLA8" s="83"/>
      <c r="OLB8" s="83"/>
      <c r="OLC8" s="83"/>
      <c r="OLD8" s="83"/>
      <c r="OLE8" s="83"/>
      <c r="OLF8" s="83"/>
      <c r="OLG8" s="83"/>
      <c r="OLH8" s="83"/>
      <c r="OLI8" s="83"/>
      <c r="OLJ8" s="83"/>
      <c r="OLK8" s="83"/>
      <c r="OLL8" s="83"/>
      <c r="OLM8" s="83"/>
      <c r="OLN8" s="83"/>
      <c r="OLO8" s="83"/>
      <c r="OLP8" s="83"/>
      <c r="OLQ8" s="83"/>
      <c r="OLR8" s="83"/>
      <c r="OLS8" s="83"/>
      <c r="OLT8" s="83"/>
      <c r="OLU8" s="83"/>
      <c r="OLV8" s="83"/>
      <c r="OLW8" s="83"/>
      <c r="OLX8" s="83"/>
      <c r="OLY8" s="83"/>
      <c r="OLZ8" s="83"/>
      <c r="OMA8" s="83"/>
      <c r="OMB8" s="83"/>
      <c r="OMC8" s="83"/>
      <c r="OMD8" s="83"/>
      <c r="OME8" s="83"/>
      <c r="OMF8" s="83"/>
      <c r="OMG8" s="83"/>
      <c r="OMH8" s="83"/>
      <c r="OMI8" s="83"/>
      <c r="OMJ8" s="83"/>
      <c r="OMK8" s="83"/>
      <c r="OML8" s="83"/>
      <c r="OMM8" s="83"/>
      <c r="OMN8" s="83"/>
      <c r="OMO8" s="83"/>
      <c r="OMP8" s="83"/>
      <c r="OMQ8" s="83"/>
      <c r="OMR8" s="83"/>
      <c r="OMS8" s="83"/>
      <c r="OMT8" s="83"/>
      <c r="OMU8" s="83"/>
      <c r="OMV8" s="83"/>
      <c r="OMW8" s="83"/>
      <c r="OMX8" s="83"/>
      <c r="OMY8" s="83"/>
      <c r="OMZ8" s="83"/>
      <c r="ONA8" s="83"/>
      <c r="ONB8" s="83"/>
      <c r="ONC8" s="83"/>
      <c r="OND8" s="83"/>
      <c r="ONE8" s="83"/>
      <c r="ONF8" s="83"/>
      <c r="ONG8" s="83"/>
      <c r="ONH8" s="83"/>
      <c r="ONI8" s="83"/>
      <c r="ONJ8" s="83"/>
      <c r="ONK8" s="83"/>
      <c r="ONL8" s="83"/>
      <c r="ONM8" s="83"/>
      <c r="ONN8" s="83"/>
      <c r="ONO8" s="83"/>
      <c r="ONP8" s="83"/>
      <c r="ONQ8" s="83"/>
      <c r="ONR8" s="83"/>
      <c r="ONS8" s="83"/>
      <c r="ONT8" s="83"/>
      <c r="ONU8" s="83"/>
      <c r="ONV8" s="83"/>
      <c r="ONW8" s="83"/>
      <c r="ONX8" s="83"/>
      <c r="ONY8" s="83"/>
      <c r="ONZ8" s="83"/>
      <c r="OOA8" s="83"/>
      <c r="OOB8" s="83"/>
      <c r="OOC8" s="83"/>
      <c r="OOD8" s="83"/>
      <c r="OOE8" s="83"/>
      <c r="OOF8" s="83"/>
      <c r="OOG8" s="83"/>
      <c r="OOH8" s="83"/>
      <c r="OOI8" s="83"/>
      <c r="OOJ8" s="83"/>
      <c r="OOK8" s="83"/>
      <c r="OOL8" s="83"/>
      <c r="OOM8" s="83"/>
      <c r="OON8" s="83"/>
      <c r="OOO8" s="83"/>
      <c r="OOP8" s="83"/>
      <c r="OOQ8" s="83"/>
      <c r="OOR8" s="83"/>
      <c r="OOS8" s="83"/>
      <c r="OOT8" s="83"/>
      <c r="OOU8" s="83"/>
      <c r="OOV8" s="83"/>
      <c r="OOW8" s="83"/>
      <c r="OOX8" s="83"/>
      <c r="OOY8" s="83"/>
      <c r="OOZ8" s="83"/>
      <c r="OPA8" s="83"/>
      <c r="OPB8" s="83"/>
      <c r="OPC8" s="83"/>
      <c r="OPD8" s="83"/>
      <c r="OPE8" s="83"/>
      <c r="OPF8" s="83"/>
      <c r="OPG8" s="83"/>
      <c r="OPH8" s="83"/>
      <c r="OPI8" s="83"/>
      <c r="OPJ8" s="83"/>
      <c r="OPK8" s="83"/>
      <c r="OPL8" s="83"/>
      <c r="OPM8" s="83"/>
      <c r="OPN8" s="83"/>
      <c r="OPO8" s="83"/>
      <c r="OPP8" s="83"/>
      <c r="OPQ8" s="83"/>
      <c r="OPR8" s="83"/>
      <c r="OPS8" s="83"/>
      <c r="OPT8" s="83"/>
      <c r="OPU8" s="83"/>
      <c r="OPV8" s="83"/>
      <c r="OPW8" s="83"/>
      <c r="OPX8" s="83"/>
      <c r="OPY8" s="83"/>
      <c r="OPZ8" s="83"/>
      <c r="OQA8" s="83"/>
      <c r="OQB8" s="83"/>
      <c r="OQC8" s="83"/>
      <c r="OQD8" s="83"/>
      <c r="OQE8" s="83"/>
      <c r="OQF8" s="83"/>
      <c r="OQG8" s="83"/>
      <c r="OQH8" s="83"/>
      <c r="OQI8" s="83"/>
      <c r="OQJ8" s="83"/>
      <c r="OQK8" s="83"/>
      <c r="OQL8" s="83"/>
      <c r="OQM8" s="83"/>
      <c r="OQN8" s="83"/>
      <c r="OQO8" s="83"/>
      <c r="OQP8" s="83"/>
      <c r="OQQ8" s="83"/>
      <c r="OQR8" s="83"/>
      <c r="OQS8" s="83"/>
      <c r="OQT8" s="83"/>
      <c r="OQU8" s="83"/>
      <c r="OQV8" s="83"/>
      <c r="OQW8" s="83"/>
      <c r="OQX8" s="83"/>
      <c r="OQY8" s="83"/>
      <c r="OQZ8" s="83"/>
      <c r="ORA8" s="83"/>
      <c r="ORB8" s="83"/>
      <c r="ORC8" s="83"/>
      <c r="ORD8" s="83"/>
      <c r="ORE8" s="83"/>
      <c r="ORF8" s="83"/>
      <c r="ORG8" s="83"/>
      <c r="ORH8" s="83"/>
      <c r="ORI8" s="83"/>
      <c r="ORJ8" s="83"/>
      <c r="ORK8" s="83"/>
      <c r="ORL8" s="83"/>
      <c r="ORM8" s="83"/>
      <c r="ORN8" s="83"/>
      <c r="ORO8" s="83"/>
      <c r="ORP8" s="83"/>
      <c r="ORQ8" s="83"/>
      <c r="ORR8" s="83"/>
      <c r="ORS8" s="83"/>
      <c r="ORT8" s="83"/>
      <c r="ORU8" s="83"/>
      <c r="ORV8" s="83"/>
      <c r="ORW8" s="83"/>
      <c r="ORX8" s="83"/>
      <c r="ORY8" s="83"/>
      <c r="ORZ8" s="83"/>
      <c r="OSA8" s="83"/>
      <c r="OSB8" s="83"/>
      <c r="OSC8" s="83"/>
      <c r="OSD8" s="83"/>
      <c r="OSE8" s="83"/>
      <c r="OSF8" s="83"/>
      <c r="OSG8" s="83"/>
      <c r="OSH8" s="83"/>
      <c r="OSI8" s="83"/>
      <c r="OSJ8" s="83"/>
      <c r="OSK8" s="83"/>
      <c r="OSL8" s="83"/>
      <c r="OSM8" s="83"/>
      <c r="OSN8" s="83"/>
      <c r="OSO8" s="83"/>
      <c r="OSP8" s="83"/>
      <c r="OSQ8" s="83"/>
      <c r="OSR8" s="83"/>
      <c r="OSS8" s="83"/>
      <c r="OST8" s="83"/>
      <c r="OSU8" s="83"/>
      <c r="OSV8" s="83"/>
      <c r="OSW8" s="83"/>
      <c r="OSX8" s="83"/>
      <c r="OSY8" s="83"/>
      <c r="OSZ8" s="83"/>
      <c r="OTA8" s="83"/>
      <c r="OTB8" s="83"/>
      <c r="OTC8" s="83"/>
      <c r="OTD8" s="83"/>
      <c r="OTE8" s="83"/>
      <c r="OTF8" s="83"/>
      <c r="OTG8" s="83"/>
      <c r="OTH8" s="83"/>
      <c r="OTI8" s="83"/>
      <c r="OTJ8" s="83"/>
      <c r="OTK8" s="83"/>
      <c r="OTL8" s="83"/>
      <c r="OTM8" s="83"/>
      <c r="OTN8" s="83"/>
      <c r="OTO8" s="83"/>
      <c r="OTP8" s="83"/>
      <c r="OTQ8" s="83"/>
      <c r="OTR8" s="83"/>
      <c r="OTS8" s="83"/>
      <c r="OTT8" s="83"/>
      <c r="OTU8" s="83"/>
      <c r="OTV8" s="83"/>
      <c r="OTW8" s="83"/>
      <c r="OTX8" s="83"/>
      <c r="OTY8" s="83"/>
      <c r="OTZ8" s="83"/>
      <c r="OUA8" s="83"/>
      <c r="OUB8" s="83"/>
      <c r="OUC8" s="83"/>
      <c r="OUD8" s="83"/>
      <c r="OUE8" s="83"/>
      <c r="OUF8" s="83"/>
      <c r="OUG8" s="83"/>
      <c r="OUH8" s="83"/>
      <c r="OUI8" s="83"/>
      <c r="OUJ8" s="83"/>
      <c r="OUK8" s="83"/>
      <c r="OUL8" s="83"/>
      <c r="OUM8" s="83"/>
      <c r="OUN8" s="83"/>
      <c r="OUO8" s="83"/>
      <c r="OUP8" s="83"/>
      <c r="OUQ8" s="83"/>
      <c r="OUR8" s="83"/>
      <c r="OUS8" s="83"/>
      <c r="OUT8" s="83"/>
      <c r="OUU8" s="83"/>
      <c r="OUV8" s="83"/>
      <c r="OUW8" s="83"/>
      <c r="OUX8" s="83"/>
      <c r="OUY8" s="83"/>
      <c r="OUZ8" s="83"/>
      <c r="OVA8" s="83"/>
      <c r="OVB8" s="83"/>
      <c r="OVC8" s="83"/>
      <c r="OVD8" s="83"/>
      <c r="OVE8" s="83"/>
      <c r="OVF8" s="83"/>
      <c r="OVG8" s="83"/>
      <c r="OVH8" s="83"/>
      <c r="OVI8" s="83"/>
      <c r="OVJ8" s="83"/>
      <c r="OVK8" s="83"/>
      <c r="OVL8" s="83"/>
      <c r="OVM8" s="83"/>
      <c r="OVN8" s="83"/>
      <c r="OVO8" s="83"/>
      <c r="OVP8" s="83"/>
      <c r="OVQ8" s="83"/>
      <c r="OVR8" s="83"/>
      <c r="OVS8" s="83"/>
      <c r="OVT8" s="83"/>
      <c r="OVU8" s="83"/>
      <c r="OVV8" s="83"/>
      <c r="OVW8" s="83"/>
      <c r="OVX8" s="83"/>
      <c r="OVY8" s="83"/>
      <c r="OVZ8" s="83"/>
      <c r="OWA8" s="83"/>
      <c r="OWB8" s="83"/>
      <c r="OWC8" s="83"/>
      <c r="OWD8" s="83"/>
      <c r="OWE8" s="83"/>
      <c r="OWF8" s="83"/>
      <c r="OWG8" s="83"/>
      <c r="OWH8" s="83"/>
      <c r="OWI8" s="83"/>
      <c r="OWJ8" s="83"/>
      <c r="OWK8" s="83"/>
      <c r="OWL8" s="83"/>
      <c r="OWM8" s="83"/>
      <c r="OWN8" s="83"/>
      <c r="OWO8" s="83"/>
      <c r="OWP8" s="83"/>
      <c r="OWQ8" s="83"/>
      <c r="OWR8" s="83"/>
      <c r="OWS8" s="83"/>
      <c r="OWT8" s="83"/>
      <c r="OWU8" s="83"/>
      <c r="OWV8" s="83"/>
      <c r="OWW8" s="83"/>
      <c r="OWX8" s="83"/>
      <c r="OWY8" s="83"/>
      <c r="OWZ8" s="83"/>
      <c r="OXA8" s="83"/>
      <c r="OXB8" s="83"/>
      <c r="OXC8" s="83"/>
      <c r="OXD8" s="83"/>
      <c r="OXE8" s="83"/>
      <c r="OXF8" s="83"/>
      <c r="OXG8" s="83"/>
      <c r="OXH8" s="83"/>
      <c r="OXI8" s="83"/>
      <c r="OXJ8" s="83"/>
      <c r="OXK8" s="83"/>
      <c r="OXL8" s="83"/>
      <c r="OXM8" s="83"/>
      <c r="OXN8" s="83"/>
      <c r="OXO8" s="83"/>
      <c r="OXP8" s="83"/>
      <c r="OXQ8" s="83"/>
      <c r="OXR8" s="83"/>
      <c r="OXS8" s="83"/>
      <c r="OXT8" s="83"/>
      <c r="OXU8" s="83"/>
      <c r="OXV8" s="83"/>
      <c r="OXW8" s="83"/>
      <c r="OXX8" s="83"/>
      <c r="OXY8" s="83"/>
      <c r="OXZ8" s="83"/>
      <c r="OYA8" s="83"/>
      <c r="OYB8" s="83"/>
      <c r="OYC8" s="83"/>
      <c r="OYD8" s="83"/>
      <c r="OYE8" s="83"/>
      <c r="OYF8" s="83"/>
      <c r="OYG8" s="83"/>
      <c r="OYH8" s="83"/>
      <c r="OYI8" s="83"/>
      <c r="OYJ8" s="83"/>
      <c r="OYK8" s="83"/>
      <c r="OYL8" s="83"/>
      <c r="OYM8" s="83"/>
      <c r="OYN8" s="83"/>
      <c r="OYO8" s="83"/>
      <c r="OYP8" s="83"/>
      <c r="OYQ8" s="83"/>
      <c r="OYR8" s="83"/>
      <c r="OYS8" s="83"/>
      <c r="OYT8" s="83"/>
      <c r="OYU8" s="83"/>
      <c r="OYV8" s="83"/>
      <c r="OYW8" s="83"/>
      <c r="OYX8" s="83"/>
      <c r="OYY8" s="83"/>
      <c r="OYZ8" s="83"/>
      <c r="OZA8" s="83"/>
      <c r="OZB8" s="83"/>
      <c r="OZC8" s="83"/>
      <c r="OZD8" s="83"/>
      <c r="OZE8" s="83"/>
      <c r="OZF8" s="83"/>
      <c r="OZG8" s="83"/>
      <c r="OZH8" s="83"/>
      <c r="OZI8" s="83"/>
      <c r="OZJ8" s="83"/>
      <c r="OZK8" s="83"/>
      <c r="OZL8" s="83"/>
      <c r="OZM8" s="83"/>
      <c r="OZN8" s="83"/>
      <c r="OZO8" s="83"/>
      <c r="OZP8" s="83"/>
      <c r="OZQ8" s="83"/>
      <c r="OZR8" s="83"/>
      <c r="OZS8" s="83"/>
      <c r="OZT8" s="83"/>
      <c r="OZU8" s="83"/>
      <c r="OZV8" s="83"/>
      <c r="OZW8" s="83"/>
      <c r="OZX8" s="83"/>
      <c r="OZY8" s="83"/>
      <c r="OZZ8" s="83"/>
      <c r="PAA8" s="83"/>
      <c r="PAB8" s="83"/>
      <c r="PAC8" s="83"/>
      <c r="PAD8" s="83"/>
      <c r="PAE8" s="83"/>
      <c r="PAF8" s="83"/>
      <c r="PAG8" s="83"/>
      <c r="PAH8" s="83"/>
      <c r="PAI8" s="83"/>
      <c r="PAJ8" s="83"/>
      <c r="PAK8" s="83"/>
      <c r="PAL8" s="83"/>
      <c r="PAM8" s="83"/>
      <c r="PAN8" s="83"/>
      <c r="PAO8" s="83"/>
      <c r="PAP8" s="83"/>
      <c r="PAQ8" s="83"/>
      <c r="PAR8" s="83"/>
      <c r="PAS8" s="83"/>
      <c r="PAT8" s="83"/>
      <c r="PAU8" s="83"/>
      <c r="PAV8" s="83"/>
      <c r="PAW8" s="83"/>
      <c r="PAX8" s="83"/>
      <c r="PAY8" s="83"/>
      <c r="PAZ8" s="83"/>
      <c r="PBA8" s="83"/>
      <c r="PBB8" s="83"/>
      <c r="PBC8" s="83"/>
      <c r="PBD8" s="83"/>
      <c r="PBE8" s="83"/>
      <c r="PBF8" s="83"/>
      <c r="PBG8" s="83"/>
      <c r="PBH8" s="83"/>
      <c r="PBI8" s="83"/>
      <c r="PBJ8" s="83"/>
      <c r="PBK8" s="83"/>
      <c r="PBL8" s="83"/>
      <c r="PBM8" s="83"/>
      <c r="PBN8" s="83"/>
      <c r="PBO8" s="83"/>
      <c r="PBP8" s="83"/>
      <c r="PBQ8" s="83"/>
      <c r="PBR8" s="83"/>
      <c r="PBS8" s="83"/>
      <c r="PBT8" s="83"/>
      <c r="PBU8" s="83"/>
      <c r="PBV8" s="83"/>
      <c r="PBW8" s="83"/>
      <c r="PBX8" s="83"/>
      <c r="PBY8" s="83"/>
      <c r="PBZ8" s="83"/>
      <c r="PCA8" s="83"/>
      <c r="PCB8" s="83"/>
      <c r="PCC8" s="83"/>
      <c r="PCD8" s="83"/>
      <c r="PCE8" s="83"/>
      <c r="PCF8" s="83"/>
      <c r="PCG8" s="83"/>
      <c r="PCH8" s="83"/>
      <c r="PCI8" s="83"/>
      <c r="PCJ8" s="83"/>
      <c r="PCK8" s="83"/>
      <c r="PCL8" s="83"/>
      <c r="PCM8" s="83"/>
      <c r="PCN8" s="83"/>
      <c r="PCO8" s="83"/>
      <c r="PCP8" s="83"/>
      <c r="PCQ8" s="83"/>
      <c r="PCR8" s="83"/>
      <c r="PCS8" s="83"/>
      <c r="PCT8" s="83"/>
      <c r="PCU8" s="83"/>
      <c r="PCV8" s="83"/>
      <c r="PCW8" s="83"/>
      <c r="PCX8" s="83"/>
      <c r="PCY8" s="83"/>
      <c r="PCZ8" s="83"/>
      <c r="PDA8" s="83"/>
      <c r="PDB8" s="83"/>
      <c r="PDC8" s="83"/>
      <c r="PDD8" s="83"/>
      <c r="PDE8" s="83"/>
      <c r="PDF8" s="83"/>
      <c r="PDG8" s="83"/>
      <c r="PDH8" s="83"/>
      <c r="PDI8" s="83"/>
      <c r="PDJ8" s="83"/>
      <c r="PDK8" s="83"/>
      <c r="PDL8" s="83"/>
      <c r="PDM8" s="83"/>
      <c r="PDN8" s="83"/>
      <c r="PDO8" s="83"/>
      <c r="PDP8" s="83"/>
      <c r="PDQ8" s="83"/>
      <c r="PDR8" s="83"/>
      <c r="PDS8" s="83"/>
      <c r="PDT8" s="83"/>
      <c r="PDU8" s="83"/>
      <c r="PDV8" s="83"/>
      <c r="PDW8" s="83"/>
      <c r="PDX8" s="83"/>
      <c r="PDY8" s="83"/>
      <c r="PDZ8" s="83"/>
      <c r="PEA8" s="83"/>
      <c r="PEB8" s="83"/>
      <c r="PEC8" s="83"/>
      <c r="PED8" s="83"/>
      <c r="PEE8" s="83"/>
      <c r="PEF8" s="83"/>
      <c r="PEG8" s="83"/>
      <c r="PEH8" s="83"/>
      <c r="PEI8" s="83"/>
      <c r="PEJ8" s="83"/>
      <c r="PEK8" s="83"/>
      <c r="PEL8" s="83"/>
      <c r="PEM8" s="83"/>
      <c r="PEN8" s="83"/>
      <c r="PEO8" s="83"/>
      <c r="PEP8" s="83"/>
      <c r="PEQ8" s="83"/>
      <c r="PER8" s="83"/>
      <c r="PES8" s="83"/>
      <c r="PET8" s="83"/>
      <c r="PEU8" s="83"/>
      <c r="PEV8" s="83"/>
      <c r="PEW8" s="83"/>
      <c r="PEX8" s="83"/>
      <c r="PEY8" s="83"/>
      <c r="PEZ8" s="83"/>
      <c r="PFA8" s="83"/>
      <c r="PFB8" s="83"/>
      <c r="PFC8" s="83"/>
      <c r="PFD8" s="83"/>
      <c r="PFE8" s="83"/>
      <c r="PFF8" s="83"/>
      <c r="PFG8" s="83"/>
      <c r="PFH8" s="83"/>
      <c r="PFI8" s="83"/>
      <c r="PFJ8" s="83"/>
      <c r="PFK8" s="83"/>
      <c r="PFL8" s="83"/>
      <c r="PFM8" s="83"/>
      <c r="PFN8" s="83"/>
      <c r="PFO8" s="83"/>
      <c r="PFP8" s="83"/>
      <c r="PFQ8" s="83"/>
      <c r="PFR8" s="83"/>
      <c r="PFS8" s="83"/>
      <c r="PFT8" s="83"/>
      <c r="PFU8" s="83"/>
      <c r="PFV8" s="83"/>
      <c r="PFW8" s="83"/>
      <c r="PFX8" s="83"/>
      <c r="PFY8" s="83"/>
      <c r="PFZ8" s="83"/>
      <c r="PGA8" s="83"/>
      <c r="PGB8" s="83"/>
      <c r="PGC8" s="83"/>
      <c r="PGD8" s="83"/>
      <c r="PGE8" s="83"/>
      <c r="PGF8" s="83"/>
      <c r="PGG8" s="83"/>
      <c r="PGH8" s="83"/>
      <c r="PGI8" s="83"/>
      <c r="PGJ8" s="83"/>
      <c r="PGK8" s="83"/>
      <c r="PGL8" s="83"/>
      <c r="PGM8" s="83"/>
      <c r="PGN8" s="83"/>
      <c r="PGO8" s="83"/>
      <c r="PGP8" s="83"/>
      <c r="PGQ8" s="83"/>
      <c r="PGR8" s="83"/>
      <c r="PGS8" s="83"/>
      <c r="PGT8" s="83"/>
      <c r="PGU8" s="83"/>
      <c r="PGV8" s="83"/>
      <c r="PGW8" s="83"/>
      <c r="PGX8" s="83"/>
      <c r="PGY8" s="83"/>
      <c r="PGZ8" s="83"/>
      <c r="PHA8" s="83"/>
      <c r="PHB8" s="83"/>
      <c r="PHC8" s="83"/>
      <c r="PHD8" s="83"/>
      <c r="PHE8" s="83"/>
      <c r="PHF8" s="83"/>
      <c r="PHG8" s="83"/>
      <c r="PHH8" s="83"/>
      <c r="PHI8" s="83"/>
      <c r="PHJ8" s="83"/>
      <c r="PHK8" s="83"/>
      <c r="PHL8" s="83"/>
      <c r="PHM8" s="83"/>
      <c r="PHN8" s="83"/>
      <c r="PHO8" s="83"/>
      <c r="PHP8" s="83"/>
      <c r="PHQ8" s="83"/>
      <c r="PHR8" s="83"/>
      <c r="PHS8" s="83"/>
      <c r="PHT8" s="83"/>
      <c r="PHU8" s="83"/>
      <c r="PHV8" s="83"/>
      <c r="PHW8" s="83"/>
      <c r="PHX8" s="83"/>
      <c r="PHY8" s="83"/>
      <c r="PHZ8" s="83"/>
      <c r="PIA8" s="83"/>
      <c r="PIB8" s="83"/>
      <c r="PIC8" s="83"/>
      <c r="PID8" s="83"/>
      <c r="PIE8" s="83"/>
      <c r="PIF8" s="83"/>
      <c r="PIG8" s="83"/>
      <c r="PIH8" s="83"/>
      <c r="PII8" s="83"/>
      <c r="PIJ8" s="83"/>
      <c r="PIK8" s="83"/>
      <c r="PIL8" s="83"/>
      <c r="PIM8" s="83"/>
      <c r="PIN8" s="83"/>
      <c r="PIO8" s="83"/>
      <c r="PIP8" s="83"/>
      <c r="PIQ8" s="83"/>
      <c r="PIR8" s="83"/>
      <c r="PIS8" s="83"/>
      <c r="PIT8" s="83"/>
      <c r="PIU8" s="83"/>
      <c r="PIV8" s="83"/>
      <c r="PIW8" s="83"/>
      <c r="PIX8" s="83"/>
      <c r="PIY8" s="83"/>
      <c r="PIZ8" s="83"/>
      <c r="PJA8" s="83"/>
      <c r="PJB8" s="83"/>
      <c r="PJC8" s="83"/>
      <c r="PJD8" s="83"/>
      <c r="PJE8" s="83"/>
      <c r="PJF8" s="83"/>
      <c r="PJG8" s="83"/>
      <c r="PJH8" s="83"/>
      <c r="PJI8" s="83"/>
      <c r="PJJ8" s="83"/>
      <c r="PJK8" s="83"/>
      <c r="PJL8" s="83"/>
      <c r="PJM8" s="83"/>
      <c r="PJN8" s="83"/>
      <c r="PJO8" s="83"/>
      <c r="PJP8" s="83"/>
      <c r="PJQ8" s="83"/>
      <c r="PJR8" s="83"/>
      <c r="PJS8" s="83"/>
      <c r="PJT8" s="83"/>
      <c r="PJU8" s="83"/>
      <c r="PJV8" s="83"/>
      <c r="PJW8" s="83"/>
      <c r="PJX8" s="83"/>
      <c r="PJY8" s="83"/>
      <c r="PJZ8" s="83"/>
      <c r="PKA8" s="83"/>
      <c r="PKB8" s="83"/>
      <c r="PKC8" s="83"/>
      <c r="PKD8" s="83"/>
      <c r="PKE8" s="83"/>
      <c r="PKF8" s="83"/>
      <c r="PKG8" s="83"/>
      <c r="PKH8" s="83"/>
      <c r="PKI8" s="83"/>
      <c r="PKJ8" s="83"/>
      <c r="PKK8" s="83"/>
      <c r="PKL8" s="83"/>
      <c r="PKM8" s="83"/>
      <c r="PKN8" s="83"/>
      <c r="PKO8" s="83"/>
      <c r="PKP8" s="83"/>
      <c r="PKQ8" s="83"/>
      <c r="PKR8" s="83"/>
      <c r="PKS8" s="83"/>
      <c r="PKT8" s="83"/>
      <c r="PKU8" s="83"/>
      <c r="PKV8" s="83"/>
      <c r="PKW8" s="83"/>
      <c r="PKX8" s="83"/>
      <c r="PKY8" s="83"/>
      <c r="PKZ8" s="83"/>
      <c r="PLA8" s="83"/>
      <c r="PLB8" s="83"/>
      <c r="PLC8" s="83"/>
      <c r="PLD8" s="83"/>
      <c r="PLE8" s="83"/>
      <c r="PLF8" s="83"/>
      <c r="PLG8" s="83"/>
      <c r="PLH8" s="83"/>
      <c r="PLI8" s="83"/>
      <c r="PLJ8" s="83"/>
      <c r="PLK8" s="83"/>
      <c r="PLL8" s="83"/>
      <c r="PLM8" s="83"/>
      <c r="PLN8" s="83"/>
      <c r="PLO8" s="83"/>
      <c r="PLP8" s="83"/>
      <c r="PLQ8" s="83"/>
      <c r="PLR8" s="83"/>
      <c r="PLS8" s="83"/>
      <c r="PLT8" s="83"/>
      <c r="PLU8" s="83"/>
      <c r="PLV8" s="83"/>
      <c r="PLW8" s="83"/>
      <c r="PLX8" s="83"/>
      <c r="PLY8" s="83"/>
      <c r="PLZ8" s="83"/>
      <c r="PMA8" s="83"/>
      <c r="PMB8" s="83"/>
      <c r="PMC8" s="83"/>
      <c r="PMD8" s="83"/>
      <c r="PME8" s="83"/>
      <c r="PMF8" s="83"/>
      <c r="PMG8" s="83"/>
      <c r="PMH8" s="83"/>
      <c r="PMI8" s="83"/>
      <c r="PMJ8" s="83"/>
      <c r="PMK8" s="83"/>
      <c r="PML8" s="83"/>
      <c r="PMM8" s="83"/>
      <c r="PMN8" s="83"/>
      <c r="PMO8" s="83"/>
      <c r="PMP8" s="83"/>
      <c r="PMQ8" s="83"/>
      <c r="PMR8" s="83"/>
      <c r="PMS8" s="83"/>
      <c r="PMT8" s="83"/>
      <c r="PMU8" s="83"/>
      <c r="PMV8" s="83"/>
      <c r="PMW8" s="83"/>
      <c r="PMX8" s="83"/>
      <c r="PMY8" s="83"/>
      <c r="PMZ8" s="83"/>
      <c r="PNA8" s="83"/>
      <c r="PNB8" s="83"/>
      <c r="PNC8" s="83"/>
      <c r="PND8" s="83"/>
      <c r="PNE8" s="83"/>
      <c r="PNF8" s="83"/>
      <c r="PNG8" s="83"/>
      <c r="PNH8" s="83"/>
      <c r="PNI8" s="83"/>
      <c r="PNJ8" s="83"/>
      <c r="PNK8" s="83"/>
      <c r="PNL8" s="83"/>
      <c r="PNM8" s="83"/>
      <c r="PNN8" s="83"/>
      <c r="PNO8" s="83"/>
      <c r="PNP8" s="83"/>
      <c r="PNQ8" s="83"/>
      <c r="PNR8" s="83"/>
      <c r="PNS8" s="83"/>
      <c r="PNT8" s="83"/>
      <c r="PNU8" s="83"/>
      <c r="PNV8" s="83"/>
      <c r="PNW8" s="83"/>
      <c r="PNX8" s="83"/>
      <c r="PNY8" s="83"/>
      <c r="PNZ8" s="83"/>
      <c r="POA8" s="83"/>
      <c r="POB8" s="83"/>
      <c r="POC8" s="83"/>
      <c r="POD8" s="83"/>
      <c r="POE8" s="83"/>
      <c r="POF8" s="83"/>
      <c r="POG8" s="83"/>
      <c r="POH8" s="83"/>
      <c r="POI8" s="83"/>
      <c r="POJ8" s="83"/>
      <c r="POK8" s="83"/>
      <c r="POL8" s="83"/>
      <c r="POM8" s="83"/>
      <c r="PON8" s="83"/>
      <c r="POO8" s="83"/>
      <c r="POP8" s="83"/>
      <c r="POQ8" s="83"/>
      <c r="POR8" s="83"/>
      <c r="POS8" s="83"/>
      <c r="POT8" s="83"/>
      <c r="POU8" s="83"/>
      <c r="POV8" s="83"/>
      <c r="POW8" s="83"/>
      <c r="POX8" s="83"/>
      <c r="POY8" s="83"/>
      <c r="POZ8" s="83"/>
      <c r="PPA8" s="83"/>
      <c r="PPB8" s="83"/>
      <c r="PPC8" s="83"/>
      <c r="PPD8" s="83"/>
      <c r="PPE8" s="83"/>
      <c r="PPF8" s="83"/>
      <c r="PPG8" s="83"/>
      <c r="PPH8" s="83"/>
      <c r="PPI8" s="83"/>
      <c r="PPJ8" s="83"/>
      <c r="PPK8" s="83"/>
      <c r="PPL8" s="83"/>
      <c r="PPM8" s="83"/>
      <c r="PPN8" s="83"/>
      <c r="PPO8" s="83"/>
      <c r="PPP8" s="83"/>
      <c r="PPQ8" s="83"/>
      <c r="PPR8" s="83"/>
      <c r="PPS8" s="83"/>
      <c r="PPT8" s="83"/>
      <c r="PPU8" s="83"/>
      <c r="PPV8" s="83"/>
      <c r="PPW8" s="83"/>
      <c r="PPX8" s="83"/>
      <c r="PPY8" s="83"/>
      <c r="PPZ8" s="83"/>
      <c r="PQA8" s="83"/>
      <c r="PQB8" s="83"/>
      <c r="PQC8" s="83"/>
      <c r="PQD8" s="83"/>
      <c r="PQE8" s="83"/>
      <c r="PQF8" s="83"/>
      <c r="PQG8" s="83"/>
      <c r="PQH8" s="83"/>
      <c r="PQI8" s="83"/>
      <c r="PQJ8" s="83"/>
      <c r="PQK8" s="83"/>
      <c r="PQL8" s="83"/>
      <c r="PQM8" s="83"/>
      <c r="PQN8" s="83"/>
      <c r="PQO8" s="83"/>
      <c r="PQP8" s="83"/>
      <c r="PQQ8" s="83"/>
      <c r="PQR8" s="83"/>
      <c r="PQS8" s="83"/>
      <c r="PQT8" s="83"/>
      <c r="PQU8" s="83"/>
      <c r="PQV8" s="83"/>
      <c r="PQW8" s="83"/>
      <c r="PQX8" s="83"/>
      <c r="PQY8" s="83"/>
      <c r="PQZ8" s="83"/>
      <c r="PRA8" s="83"/>
      <c r="PRB8" s="83"/>
      <c r="PRC8" s="83"/>
      <c r="PRD8" s="83"/>
      <c r="PRE8" s="83"/>
      <c r="PRF8" s="83"/>
      <c r="PRG8" s="83"/>
      <c r="PRH8" s="83"/>
      <c r="PRI8" s="83"/>
      <c r="PRJ8" s="83"/>
      <c r="PRK8" s="83"/>
      <c r="PRL8" s="83"/>
      <c r="PRM8" s="83"/>
      <c r="PRN8" s="83"/>
      <c r="PRO8" s="83"/>
      <c r="PRP8" s="83"/>
      <c r="PRQ8" s="83"/>
      <c r="PRR8" s="83"/>
      <c r="PRS8" s="83"/>
      <c r="PRT8" s="83"/>
      <c r="PRU8" s="83"/>
      <c r="PRV8" s="83"/>
      <c r="PRW8" s="83"/>
      <c r="PRX8" s="83"/>
      <c r="PRY8" s="83"/>
      <c r="PRZ8" s="83"/>
      <c r="PSA8" s="83"/>
      <c r="PSB8" s="83"/>
      <c r="PSC8" s="83"/>
      <c r="PSD8" s="83"/>
      <c r="PSE8" s="83"/>
      <c r="PSF8" s="83"/>
      <c r="PSG8" s="83"/>
      <c r="PSH8" s="83"/>
      <c r="PSI8" s="83"/>
      <c r="PSJ8" s="83"/>
      <c r="PSK8" s="83"/>
      <c r="PSL8" s="83"/>
      <c r="PSM8" s="83"/>
      <c r="PSN8" s="83"/>
      <c r="PSO8" s="83"/>
      <c r="PSP8" s="83"/>
      <c r="PSQ8" s="83"/>
      <c r="PSR8" s="83"/>
      <c r="PSS8" s="83"/>
      <c r="PST8" s="83"/>
      <c r="PSU8" s="83"/>
      <c r="PSV8" s="83"/>
      <c r="PSW8" s="83"/>
      <c r="PSX8" s="83"/>
      <c r="PSY8" s="83"/>
      <c r="PSZ8" s="83"/>
      <c r="PTA8" s="83"/>
      <c r="PTB8" s="83"/>
      <c r="PTC8" s="83"/>
      <c r="PTD8" s="83"/>
      <c r="PTE8" s="83"/>
      <c r="PTF8" s="83"/>
      <c r="PTG8" s="83"/>
      <c r="PTH8" s="83"/>
      <c r="PTI8" s="83"/>
      <c r="PTJ8" s="83"/>
      <c r="PTK8" s="83"/>
      <c r="PTL8" s="83"/>
      <c r="PTM8" s="83"/>
      <c r="PTN8" s="83"/>
      <c r="PTO8" s="83"/>
      <c r="PTP8" s="83"/>
      <c r="PTQ8" s="83"/>
      <c r="PTR8" s="83"/>
      <c r="PTS8" s="83"/>
      <c r="PTT8" s="83"/>
      <c r="PTU8" s="83"/>
      <c r="PTV8" s="83"/>
      <c r="PTW8" s="83"/>
      <c r="PTX8" s="83"/>
      <c r="PTY8" s="83"/>
      <c r="PTZ8" s="83"/>
      <c r="PUA8" s="83"/>
      <c r="PUB8" s="83"/>
      <c r="PUC8" s="83"/>
      <c r="PUD8" s="83"/>
      <c r="PUE8" s="83"/>
      <c r="PUF8" s="83"/>
      <c r="PUG8" s="83"/>
      <c r="PUH8" s="83"/>
      <c r="PUI8" s="83"/>
      <c r="PUJ8" s="83"/>
      <c r="PUK8" s="83"/>
      <c r="PUL8" s="83"/>
      <c r="PUM8" s="83"/>
      <c r="PUN8" s="83"/>
      <c r="PUO8" s="83"/>
      <c r="PUP8" s="83"/>
      <c r="PUQ8" s="83"/>
      <c r="PUR8" s="83"/>
      <c r="PUS8" s="83"/>
      <c r="PUT8" s="83"/>
      <c r="PUU8" s="83"/>
      <c r="PUV8" s="83"/>
      <c r="PUW8" s="83"/>
      <c r="PUX8" s="83"/>
      <c r="PUY8" s="83"/>
      <c r="PUZ8" s="83"/>
      <c r="PVA8" s="83"/>
      <c r="PVB8" s="83"/>
      <c r="PVC8" s="83"/>
      <c r="PVD8" s="83"/>
      <c r="PVE8" s="83"/>
      <c r="PVF8" s="83"/>
      <c r="PVG8" s="83"/>
      <c r="PVH8" s="83"/>
      <c r="PVI8" s="83"/>
      <c r="PVJ8" s="83"/>
      <c r="PVK8" s="83"/>
      <c r="PVL8" s="83"/>
      <c r="PVM8" s="83"/>
      <c r="PVN8" s="83"/>
      <c r="PVO8" s="83"/>
      <c r="PVP8" s="83"/>
      <c r="PVQ8" s="83"/>
      <c r="PVR8" s="83"/>
      <c r="PVS8" s="83"/>
      <c r="PVT8" s="83"/>
      <c r="PVU8" s="83"/>
      <c r="PVV8" s="83"/>
      <c r="PVW8" s="83"/>
      <c r="PVX8" s="83"/>
      <c r="PVY8" s="83"/>
      <c r="PVZ8" s="83"/>
      <c r="PWA8" s="83"/>
      <c r="PWB8" s="83"/>
      <c r="PWC8" s="83"/>
      <c r="PWD8" s="83"/>
      <c r="PWE8" s="83"/>
      <c r="PWF8" s="83"/>
      <c r="PWG8" s="83"/>
      <c r="PWH8" s="83"/>
      <c r="PWI8" s="83"/>
      <c r="PWJ8" s="83"/>
      <c r="PWK8" s="83"/>
      <c r="PWL8" s="83"/>
      <c r="PWM8" s="83"/>
      <c r="PWN8" s="83"/>
      <c r="PWO8" s="83"/>
      <c r="PWP8" s="83"/>
      <c r="PWQ8" s="83"/>
      <c r="PWR8" s="83"/>
      <c r="PWS8" s="83"/>
      <c r="PWT8" s="83"/>
      <c r="PWU8" s="83"/>
      <c r="PWV8" s="83"/>
      <c r="PWW8" s="83"/>
      <c r="PWX8" s="83"/>
      <c r="PWY8" s="83"/>
      <c r="PWZ8" s="83"/>
      <c r="PXA8" s="83"/>
      <c r="PXB8" s="83"/>
      <c r="PXC8" s="83"/>
      <c r="PXD8" s="83"/>
      <c r="PXE8" s="83"/>
      <c r="PXF8" s="83"/>
      <c r="PXG8" s="83"/>
      <c r="PXH8" s="83"/>
      <c r="PXI8" s="83"/>
      <c r="PXJ8" s="83"/>
      <c r="PXK8" s="83"/>
      <c r="PXL8" s="83"/>
      <c r="PXM8" s="83"/>
      <c r="PXN8" s="83"/>
      <c r="PXO8" s="83"/>
      <c r="PXP8" s="83"/>
      <c r="PXQ8" s="83"/>
      <c r="PXR8" s="83"/>
      <c r="PXS8" s="83"/>
      <c r="PXT8" s="83"/>
      <c r="PXU8" s="83"/>
      <c r="PXV8" s="83"/>
      <c r="PXW8" s="83"/>
      <c r="PXX8" s="83"/>
      <c r="PXY8" s="83"/>
      <c r="PXZ8" s="83"/>
      <c r="PYA8" s="83"/>
      <c r="PYB8" s="83"/>
      <c r="PYC8" s="83"/>
      <c r="PYD8" s="83"/>
      <c r="PYE8" s="83"/>
      <c r="PYF8" s="83"/>
      <c r="PYG8" s="83"/>
      <c r="PYH8" s="83"/>
      <c r="PYI8" s="83"/>
      <c r="PYJ8" s="83"/>
      <c r="PYK8" s="83"/>
      <c r="PYL8" s="83"/>
      <c r="PYM8" s="83"/>
      <c r="PYN8" s="83"/>
      <c r="PYO8" s="83"/>
      <c r="PYP8" s="83"/>
      <c r="PYQ8" s="83"/>
      <c r="PYR8" s="83"/>
      <c r="PYS8" s="83"/>
      <c r="PYT8" s="83"/>
      <c r="PYU8" s="83"/>
      <c r="PYV8" s="83"/>
      <c r="PYW8" s="83"/>
      <c r="PYX8" s="83"/>
      <c r="PYY8" s="83"/>
      <c r="PYZ8" s="83"/>
      <c r="PZA8" s="83"/>
      <c r="PZB8" s="83"/>
      <c r="PZC8" s="83"/>
      <c r="PZD8" s="83"/>
      <c r="PZE8" s="83"/>
      <c r="PZF8" s="83"/>
      <c r="PZG8" s="83"/>
      <c r="PZH8" s="83"/>
      <c r="PZI8" s="83"/>
      <c r="PZJ8" s="83"/>
      <c r="PZK8" s="83"/>
      <c r="PZL8" s="83"/>
      <c r="PZM8" s="83"/>
      <c r="PZN8" s="83"/>
      <c r="PZO8" s="83"/>
      <c r="PZP8" s="83"/>
      <c r="PZQ8" s="83"/>
      <c r="PZR8" s="83"/>
      <c r="PZS8" s="83"/>
      <c r="PZT8" s="83"/>
      <c r="PZU8" s="83"/>
      <c r="PZV8" s="83"/>
      <c r="PZW8" s="83"/>
      <c r="PZX8" s="83"/>
      <c r="PZY8" s="83"/>
      <c r="PZZ8" s="83"/>
      <c r="QAA8" s="83"/>
      <c r="QAB8" s="83"/>
      <c r="QAC8" s="83"/>
      <c r="QAD8" s="83"/>
      <c r="QAE8" s="83"/>
      <c r="QAF8" s="83"/>
      <c r="QAG8" s="83"/>
      <c r="QAH8" s="83"/>
      <c r="QAI8" s="83"/>
      <c r="QAJ8" s="83"/>
      <c r="QAK8" s="83"/>
      <c r="QAL8" s="83"/>
      <c r="QAM8" s="83"/>
      <c r="QAN8" s="83"/>
      <c r="QAO8" s="83"/>
      <c r="QAP8" s="83"/>
      <c r="QAQ8" s="83"/>
      <c r="QAR8" s="83"/>
      <c r="QAS8" s="83"/>
      <c r="QAT8" s="83"/>
      <c r="QAU8" s="83"/>
      <c r="QAV8" s="83"/>
      <c r="QAW8" s="83"/>
      <c r="QAX8" s="83"/>
      <c r="QAY8" s="83"/>
      <c r="QAZ8" s="83"/>
      <c r="QBA8" s="83"/>
      <c r="QBB8" s="83"/>
      <c r="QBC8" s="83"/>
      <c r="QBD8" s="83"/>
      <c r="QBE8" s="83"/>
      <c r="QBF8" s="83"/>
      <c r="QBG8" s="83"/>
      <c r="QBH8" s="83"/>
      <c r="QBI8" s="83"/>
      <c r="QBJ8" s="83"/>
      <c r="QBK8" s="83"/>
      <c r="QBL8" s="83"/>
      <c r="QBM8" s="83"/>
      <c r="QBN8" s="83"/>
      <c r="QBO8" s="83"/>
      <c r="QBP8" s="83"/>
      <c r="QBQ8" s="83"/>
      <c r="QBR8" s="83"/>
      <c r="QBS8" s="83"/>
      <c r="QBT8" s="83"/>
      <c r="QBU8" s="83"/>
      <c r="QBV8" s="83"/>
      <c r="QBW8" s="83"/>
      <c r="QBX8" s="83"/>
      <c r="QBY8" s="83"/>
      <c r="QBZ8" s="83"/>
      <c r="QCA8" s="83"/>
      <c r="QCB8" s="83"/>
      <c r="QCC8" s="83"/>
      <c r="QCD8" s="83"/>
      <c r="QCE8" s="83"/>
      <c r="QCF8" s="83"/>
      <c r="QCG8" s="83"/>
      <c r="QCH8" s="83"/>
      <c r="QCI8" s="83"/>
      <c r="QCJ8" s="83"/>
      <c r="QCK8" s="83"/>
      <c r="QCL8" s="83"/>
      <c r="QCM8" s="83"/>
      <c r="QCN8" s="83"/>
      <c r="QCO8" s="83"/>
      <c r="QCP8" s="83"/>
      <c r="QCQ8" s="83"/>
      <c r="QCR8" s="83"/>
      <c r="QCS8" s="83"/>
      <c r="QCT8" s="83"/>
      <c r="QCU8" s="83"/>
      <c r="QCV8" s="83"/>
      <c r="QCW8" s="83"/>
      <c r="QCX8" s="83"/>
      <c r="QCY8" s="83"/>
      <c r="QCZ8" s="83"/>
      <c r="QDA8" s="83"/>
      <c r="QDB8" s="83"/>
      <c r="QDC8" s="83"/>
      <c r="QDD8" s="83"/>
      <c r="QDE8" s="83"/>
      <c r="QDF8" s="83"/>
      <c r="QDG8" s="83"/>
      <c r="QDH8" s="83"/>
      <c r="QDI8" s="83"/>
      <c r="QDJ8" s="83"/>
      <c r="QDK8" s="83"/>
      <c r="QDL8" s="83"/>
      <c r="QDM8" s="83"/>
      <c r="QDN8" s="83"/>
      <c r="QDO8" s="83"/>
      <c r="QDP8" s="83"/>
      <c r="QDQ8" s="83"/>
      <c r="QDR8" s="83"/>
      <c r="QDS8" s="83"/>
      <c r="QDT8" s="83"/>
      <c r="QDU8" s="83"/>
      <c r="QDV8" s="83"/>
      <c r="QDW8" s="83"/>
      <c r="QDX8" s="83"/>
      <c r="QDY8" s="83"/>
      <c r="QDZ8" s="83"/>
      <c r="QEA8" s="83"/>
      <c r="QEB8" s="83"/>
      <c r="QEC8" s="83"/>
      <c r="QED8" s="83"/>
      <c r="QEE8" s="83"/>
      <c r="QEF8" s="83"/>
      <c r="QEG8" s="83"/>
      <c r="QEH8" s="83"/>
      <c r="QEI8" s="83"/>
      <c r="QEJ8" s="83"/>
      <c r="QEK8" s="83"/>
      <c r="QEL8" s="83"/>
      <c r="QEM8" s="83"/>
      <c r="QEN8" s="83"/>
      <c r="QEO8" s="83"/>
      <c r="QEP8" s="83"/>
      <c r="QEQ8" s="83"/>
      <c r="QER8" s="83"/>
      <c r="QES8" s="83"/>
      <c r="QET8" s="83"/>
      <c r="QEU8" s="83"/>
      <c r="QEV8" s="83"/>
      <c r="QEW8" s="83"/>
      <c r="QEX8" s="83"/>
      <c r="QEY8" s="83"/>
      <c r="QEZ8" s="83"/>
      <c r="QFA8" s="83"/>
      <c r="QFB8" s="83"/>
      <c r="QFC8" s="83"/>
      <c r="QFD8" s="83"/>
      <c r="QFE8" s="83"/>
      <c r="QFF8" s="83"/>
      <c r="QFG8" s="83"/>
      <c r="QFH8" s="83"/>
      <c r="QFI8" s="83"/>
      <c r="QFJ8" s="83"/>
      <c r="QFK8" s="83"/>
      <c r="QFL8" s="83"/>
      <c r="QFM8" s="83"/>
      <c r="QFN8" s="83"/>
      <c r="QFO8" s="83"/>
      <c r="QFP8" s="83"/>
      <c r="QFQ8" s="83"/>
      <c r="QFR8" s="83"/>
      <c r="QFS8" s="83"/>
      <c r="QFT8" s="83"/>
      <c r="QFU8" s="83"/>
      <c r="QFV8" s="83"/>
      <c r="QFW8" s="83"/>
      <c r="QFX8" s="83"/>
      <c r="QFY8" s="83"/>
      <c r="QFZ8" s="83"/>
      <c r="QGA8" s="83"/>
      <c r="QGB8" s="83"/>
      <c r="QGC8" s="83"/>
      <c r="QGD8" s="83"/>
      <c r="QGE8" s="83"/>
      <c r="QGF8" s="83"/>
      <c r="QGG8" s="83"/>
      <c r="QGH8" s="83"/>
      <c r="QGI8" s="83"/>
      <c r="QGJ8" s="83"/>
      <c r="QGK8" s="83"/>
      <c r="QGL8" s="83"/>
      <c r="QGM8" s="83"/>
      <c r="QGN8" s="83"/>
      <c r="QGO8" s="83"/>
      <c r="QGP8" s="83"/>
      <c r="QGQ8" s="83"/>
      <c r="QGR8" s="83"/>
      <c r="QGS8" s="83"/>
      <c r="QGT8" s="83"/>
      <c r="QGU8" s="83"/>
      <c r="QGV8" s="83"/>
      <c r="QGW8" s="83"/>
      <c r="QGX8" s="83"/>
      <c r="QGY8" s="83"/>
      <c r="QGZ8" s="83"/>
      <c r="QHA8" s="83"/>
      <c r="QHB8" s="83"/>
      <c r="QHC8" s="83"/>
      <c r="QHD8" s="83"/>
      <c r="QHE8" s="83"/>
      <c r="QHF8" s="83"/>
      <c r="QHG8" s="83"/>
      <c r="QHH8" s="83"/>
      <c r="QHI8" s="83"/>
      <c r="QHJ8" s="83"/>
      <c r="QHK8" s="83"/>
      <c r="QHL8" s="83"/>
      <c r="QHM8" s="83"/>
      <c r="QHN8" s="83"/>
      <c r="QHO8" s="83"/>
      <c r="QHP8" s="83"/>
      <c r="QHQ8" s="83"/>
      <c r="QHR8" s="83"/>
      <c r="QHS8" s="83"/>
      <c r="QHT8" s="83"/>
      <c r="QHU8" s="83"/>
      <c r="QHV8" s="83"/>
      <c r="QHW8" s="83"/>
      <c r="QHX8" s="83"/>
      <c r="QHY8" s="83"/>
      <c r="QHZ8" s="83"/>
      <c r="QIA8" s="83"/>
      <c r="QIB8" s="83"/>
      <c r="QIC8" s="83"/>
      <c r="QID8" s="83"/>
      <c r="QIE8" s="83"/>
      <c r="QIF8" s="83"/>
      <c r="QIG8" s="83"/>
      <c r="QIH8" s="83"/>
      <c r="QII8" s="83"/>
      <c r="QIJ8" s="83"/>
      <c r="QIK8" s="83"/>
      <c r="QIL8" s="83"/>
      <c r="QIM8" s="83"/>
      <c r="QIN8" s="83"/>
      <c r="QIO8" s="83"/>
      <c r="QIP8" s="83"/>
      <c r="QIQ8" s="83"/>
      <c r="QIR8" s="83"/>
      <c r="QIS8" s="83"/>
      <c r="QIT8" s="83"/>
      <c r="QIU8" s="83"/>
      <c r="QIV8" s="83"/>
      <c r="QIW8" s="83"/>
      <c r="QIX8" s="83"/>
      <c r="QIY8" s="83"/>
      <c r="QIZ8" s="83"/>
      <c r="QJA8" s="83"/>
      <c r="QJB8" s="83"/>
      <c r="QJC8" s="83"/>
      <c r="QJD8" s="83"/>
      <c r="QJE8" s="83"/>
      <c r="QJF8" s="83"/>
      <c r="QJG8" s="83"/>
      <c r="QJH8" s="83"/>
      <c r="QJI8" s="83"/>
      <c r="QJJ8" s="83"/>
      <c r="QJK8" s="83"/>
      <c r="QJL8" s="83"/>
      <c r="QJM8" s="83"/>
      <c r="QJN8" s="83"/>
      <c r="QJO8" s="83"/>
      <c r="QJP8" s="83"/>
      <c r="QJQ8" s="83"/>
      <c r="QJR8" s="83"/>
      <c r="QJS8" s="83"/>
      <c r="QJT8" s="83"/>
      <c r="QJU8" s="83"/>
      <c r="QJV8" s="83"/>
      <c r="QJW8" s="83"/>
      <c r="QJX8" s="83"/>
      <c r="QJY8" s="83"/>
      <c r="QJZ8" s="83"/>
      <c r="QKA8" s="83"/>
      <c r="QKB8" s="83"/>
      <c r="QKC8" s="83"/>
      <c r="QKD8" s="83"/>
      <c r="QKE8" s="83"/>
      <c r="QKF8" s="83"/>
      <c r="QKG8" s="83"/>
      <c r="QKH8" s="83"/>
      <c r="QKI8" s="83"/>
      <c r="QKJ8" s="83"/>
      <c r="QKK8" s="83"/>
      <c r="QKL8" s="83"/>
      <c r="QKM8" s="83"/>
      <c r="QKN8" s="83"/>
      <c r="QKO8" s="83"/>
      <c r="QKP8" s="83"/>
      <c r="QKQ8" s="83"/>
      <c r="QKR8" s="83"/>
      <c r="QKS8" s="83"/>
      <c r="QKT8" s="83"/>
      <c r="QKU8" s="83"/>
      <c r="QKV8" s="83"/>
      <c r="QKW8" s="83"/>
      <c r="QKX8" s="83"/>
      <c r="QKY8" s="83"/>
      <c r="QKZ8" s="83"/>
      <c r="QLA8" s="83"/>
      <c r="QLB8" s="83"/>
      <c r="QLC8" s="83"/>
      <c r="QLD8" s="83"/>
      <c r="QLE8" s="83"/>
      <c r="QLF8" s="83"/>
      <c r="QLG8" s="83"/>
      <c r="QLH8" s="83"/>
      <c r="QLI8" s="83"/>
      <c r="QLJ8" s="83"/>
      <c r="QLK8" s="83"/>
      <c r="QLL8" s="83"/>
      <c r="QLM8" s="83"/>
      <c r="QLN8" s="83"/>
      <c r="QLO8" s="83"/>
      <c r="QLP8" s="83"/>
      <c r="QLQ8" s="83"/>
      <c r="QLR8" s="83"/>
      <c r="QLS8" s="83"/>
      <c r="QLT8" s="83"/>
      <c r="QLU8" s="83"/>
      <c r="QLV8" s="83"/>
      <c r="QLW8" s="83"/>
      <c r="QLX8" s="83"/>
      <c r="QLY8" s="83"/>
      <c r="QLZ8" s="83"/>
      <c r="QMA8" s="83"/>
      <c r="QMB8" s="83"/>
      <c r="QMC8" s="83"/>
      <c r="QMD8" s="83"/>
      <c r="QME8" s="83"/>
      <c r="QMF8" s="83"/>
      <c r="QMG8" s="83"/>
      <c r="QMH8" s="83"/>
      <c r="QMI8" s="83"/>
      <c r="QMJ8" s="83"/>
      <c r="QMK8" s="83"/>
      <c r="QML8" s="83"/>
      <c r="QMM8" s="83"/>
      <c r="QMN8" s="83"/>
      <c r="QMO8" s="83"/>
      <c r="QMP8" s="83"/>
      <c r="QMQ8" s="83"/>
      <c r="QMR8" s="83"/>
      <c r="QMS8" s="83"/>
      <c r="QMT8" s="83"/>
      <c r="QMU8" s="83"/>
      <c r="QMV8" s="83"/>
      <c r="QMW8" s="83"/>
      <c r="QMX8" s="83"/>
      <c r="QMY8" s="83"/>
      <c r="QMZ8" s="83"/>
      <c r="QNA8" s="83"/>
      <c r="QNB8" s="83"/>
      <c r="QNC8" s="83"/>
      <c r="QND8" s="83"/>
      <c r="QNE8" s="83"/>
      <c r="QNF8" s="83"/>
      <c r="QNG8" s="83"/>
      <c r="QNH8" s="83"/>
      <c r="QNI8" s="83"/>
      <c r="QNJ8" s="83"/>
      <c r="QNK8" s="83"/>
      <c r="QNL8" s="83"/>
      <c r="QNM8" s="83"/>
      <c r="QNN8" s="83"/>
      <c r="QNO8" s="83"/>
      <c r="QNP8" s="83"/>
      <c r="QNQ8" s="83"/>
      <c r="QNR8" s="83"/>
      <c r="QNS8" s="83"/>
      <c r="QNT8" s="83"/>
      <c r="QNU8" s="83"/>
      <c r="QNV8" s="83"/>
      <c r="QNW8" s="83"/>
      <c r="QNX8" s="83"/>
      <c r="QNY8" s="83"/>
      <c r="QNZ8" s="83"/>
      <c r="QOA8" s="83"/>
      <c r="QOB8" s="83"/>
      <c r="QOC8" s="83"/>
      <c r="QOD8" s="83"/>
      <c r="QOE8" s="83"/>
      <c r="QOF8" s="83"/>
      <c r="QOG8" s="83"/>
      <c r="QOH8" s="83"/>
      <c r="QOI8" s="83"/>
      <c r="QOJ8" s="83"/>
      <c r="QOK8" s="83"/>
      <c r="QOL8" s="83"/>
      <c r="QOM8" s="83"/>
      <c r="QON8" s="83"/>
      <c r="QOO8" s="83"/>
      <c r="QOP8" s="83"/>
      <c r="QOQ8" s="83"/>
      <c r="QOR8" s="83"/>
      <c r="QOS8" s="83"/>
      <c r="QOT8" s="83"/>
      <c r="QOU8" s="83"/>
      <c r="QOV8" s="83"/>
      <c r="QOW8" s="83"/>
      <c r="QOX8" s="83"/>
      <c r="QOY8" s="83"/>
      <c r="QOZ8" s="83"/>
      <c r="QPA8" s="83"/>
      <c r="QPB8" s="83"/>
      <c r="QPC8" s="83"/>
      <c r="QPD8" s="83"/>
      <c r="QPE8" s="83"/>
      <c r="QPF8" s="83"/>
      <c r="QPG8" s="83"/>
      <c r="QPH8" s="83"/>
      <c r="QPI8" s="83"/>
      <c r="QPJ8" s="83"/>
      <c r="QPK8" s="83"/>
      <c r="QPL8" s="83"/>
      <c r="QPM8" s="83"/>
      <c r="QPN8" s="83"/>
      <c r="QPO8" s="83"/>
      <c r="QPP8" s="83"/>
      <c r="QPQ8" s="83"/>
      <c r="QPR8" s="83"/>
      <c r="QPS8" s="83"/>
      <c r="QPT8" s="83"/>
      <c r="QPU8" s="83"/>
      <c r="QPV8" s="83"/>
      <c r="QPW8" s="83"/>
      <c r="QPX8" s="83"/>
      <c r="QPY8" s="83"/>
      <c r="QPZ8" s="83"/>
      <c r="QQA8" s="83"/>
      <c r="QQB8" s="83"/>
      <c r="QQC8" s="83"/>
      <c r="QQD8" s="83"/>
      <c r="QQE8" s="83"/>
      <c r="QQF8" s="83"/>
      <c r="QQG8" s="83"/>
      <c r="QQH8" s="83"/>
      <c r="QQI8" s="83"/>
      <c r="QQJ8" s="83"/>
      <c r="QQK8" s="83"/>
      <c r="QQL8" s="83"/>
      <c r="QQM8" s="83"/>
      <c r="QQN8" s="83"/>
      <c r="QQO8" s="83"/>
      <c r="QQP8" s="83"/>
      <c r="QQQ8" s="83"/>
      <c r="QQR8" s="83"/>
      <c r="QQS8" s="83"/>
      <c r="QQT8" s="83"/>
      <c r="QQU8" s="83"/>
      <c r="QQV8" s="83"/>
      <c r="QQW8" s="83"/>
      <c r="QQX8" s="83"/>
      <c r="QQY8" s="83"/>
      <c r="QQZ8" s="83"/>
      <c r="QRA8" s="83"/>
      <c r="QRB8" s="83"/>
      <c r="QRC8" s="83"/>
      <c r="QRD8" s="83"/>
      <c r="QRE8" s="83"/>
      <c r="QRF8" s="83"/>
      <c r="QRG8" s="83"/>
      <c r="QRH8" s="83"/>
      <c r="QRI8" s="83"/>
      <c r="QRJ8" s="83"/>
      <c r="QRK8" s="83"/>
      <c r="QRL8" s="83"/>
      <c r="QRM8" s="83"/>
      <c r="QRN8" s="83"/>
      <c r="QRO8" s="83"/>
      <c r="QRP8" s="83"/>
      <c r="QRQ8" s="83"/>
      <c r="QRR8" s="83"/>
      <c r="QRS8" s="83"/>
      <c r="QRT8" s="83"/>
      <c r="QRU8" s="83"/>
      <c r="QRV8" s="83"/>
      <c r="QRW8" s="83"/>
      <c r="QRX8" s="83"/>
      <c r="QRY8" s="83"/>
      <c r="QRZ8" s="83"/>
      <c r="QSA8" s="83"/>
      <c r="QSB8" s="83"/>
      <c r="QSC8" s="83"/>
      <c r="QSD8" s="83"/>
      <c r="QSE8" s="83"/>
      <c r="QSF8" s="83"/>
      <c r="QSG8" s="83"/>
      <c r="QSH8" s="83"/>
      <c r="QSI8" s="83"/>
      <c r="QSJ8" s="83"/>
      <c r="QSK8" s="83"/>
      <c r="QSL8" s="83"/>
      <c r="QSM8" s="83"/>
      <c r="QSN8" s="83"/>
      <c r="QSO8" s="83"/>
      <c r="QSP8" s="83"/>
      <c r="QSQ8" s="83"/>
      <c r="QSR8" s="83"/>
      <c r="QSS8" s="83"/>
      <c r="QST8" s="83"/>
      <c r="QSU8" s="83"/>
      <c r="QSV8" s="83"/>
      <c r="QSW8" s="83"/>
      <c r="QSX8" s="83"/>
      <c r="QSY8" s="83"/>
      <c r="QSZ8" s="83"/>
      <c r="QTA8" s="83"/>
      <c r="QTB8" s="83"/>
      <c r="QTC8" s="83"/>
      <c r="QTD8" s="83"/>
      <c r="QTE8" s="83"/>
      <c r="QTF8" s="83"/>
      <c r="QTG8" s="83"/>
      <c r="QTH8" s="83"/>
      <c r="QTI8" s="83"/>
      <c r="QTJ8" s="83"/>
      <c r="QTK8" s="83"/>
      <c r="QTL8" s="83"/>
      <c r="QTM8" s="83"/>
      <c r="QTN8" s="83"/>
      <c r="QTO8" s="83"/>
      <c r="QTP8" s="83"/>
      <c r="QTQ8" s="83"/>
      <c r="QTR8" s="83"/>
      <c r="QTS8" s="83"/>
      <c r="QTT8" s="83"/>
      <c r="QTU8" s="83"/>
      <c r="QTV8" s="83"/>
      <c r="QTW8" s="83"/>
      <c r="QTX8" s="83"/>
      <c r="QTY8" s="83"/>
      <c r="QTZ8" s="83"/>
      <c r="QUA8" s="83"/>
      <c r="QUB8" s="83"/>
      <c r="QUC8" s="83"/>
      <c r="QUD8" s="83"/>
      <c r="QUE8" s="83"/>
      <c r="QUF8" s="83"/>
      <c r="QUG8" s="83"/>
      <c r="QUH8" s="83"/>
      <c r="QUI8" s="83"/>
      <c r="QUJ8" s="83"/>
      <c r="QUK8" s="83"/>
      <c r="QUL8" s="83"/>
      <c r="QUM8" s="83"/>
      <c r="QUN8" s="83"/>
      <c r="QUO8" s="83"/>
      <c r="QUP8" s="83"/>
      <c r="QUQ8" s="83"/>
      <c r="QUR8" s="83"/>
      <c r="QUS8" s="83"/>
      <c r="QUT8" s="83"/>
      <c r="QUU8" s="83"/>
      <c r="QUV8" s="83"/>
      <c r="QUW8" s="83"/>
      <c r="QUX8" s="83"/>
      <c r="QUY8" s="83"/>
      <c r="QUZ8" s="83"/>
      <c r="QVA8" s="83"/>
      <c r="QVB8" s="83"/>
      <c r="QVC8" s="83"/>
      <c r="QVD8" s="83"/>
      <c r="QVE8" s="83"/>
      <c r="QVF8" s="83"/>
      <c r="QVG8" s="83"/>
      <c r="QVH8" s="83"/>
      <c r="QVI8" s="83"/>
      <c r="QVJ8" s="83"/>
      <c r="QVK8" s="83"/>
      <c r="QVL8" s="83"/>
      <c r="QVM8" s="83"/>
      <c r="QVN8" s="83"/>
      <c r="QVO8" s="83"/>
      <c r="QVP8" s="83"/>
      <c r="QVQ8" s="83"/>
      <c r="QVR8" s="83"/>
      <c r="QVS8" s="83"/>
      <c r="QVT8" s="83"/>
      <c r="QVU8" s="83"/>
      <c r="QVV8" s="83"/>
      <c r="QVW8" s="83"/>
      <c r="QVX8" s="83"/>
      <c r="QVY8" s="83"/>
      <c r="QVZ8" s="83"/>
      <c r="QWA8" s="83"/>
      <c r="QWB8" s="83"/>
      <c r="QWC8" s="83"/>
      <c r="QWD8" s="83"/>
      <c r="QWE8" s="83"/>
      <c r="QWF8" s="83"/>
      <c r="QWG8" s="83"/>
      <c r="QWH8" s="83"/>
      <c r="QWI8" s="83"/>
      <c r="QWJ8" s="83"/>
      <c r="QWK8" s="83"/>
      <c r="QWL8" s="83"/>
      <c r="QWM8" s="83"/>
      <c r="QWN8" s="83"/>
      <c r="QWO8" s="83"/>
      <c r="QWP8" s="83"/>
      <c r="QWQ8" s="83"/>
      <c r="QWR8" s="83"/>
      <c r="QWS8" s="83"/>
      <c r="QWT8" s="83"/>
      <c r="QWU8" s="83"/>
      <c r="QWV8" s="83"/>
      <c r="QWW8" s="83"/>
      <c r="QWX8" s="83"/>
      <c r="QWY8" s="83"/>
      <c r="QWZ8" s="83"/>
      <c r="QXA8" s="83"/>
      <c r="QXB8" s="83"/>
      <c r="QXC8" s="83"/>
      <c r="QXD8" s="83"/>
      <c r="QXE8" s="83"/>
      <c r="QXF8" s="83"/>
      <c r="QXG8" s="83"/>
      <c r="QXH8" s="83"/>
      <c r="QXI8" s="83"/>
      <c r="QXJ8" s="83"/>
      <c r="QXK8" s="83"/>
      <c r="QXL8" s="83"/>
      <c r="QXM8" s="83"/>
      <c r="QXN8" s="83"/>
      <c r="QXO8" s="83"/>
      <c r="QXP8" s="83"/>
      <c r="QXQ8" s="83"/>
      <c r="QXR8" s="83"/>
      <c r="QXS8" s="83"/>
      <c r="QXT8" s="83"/>
      <c r="QXU8" s="83"/>
      <c r="QXV8" s="83"/>
      <c r="QXW8" s="83"/>
      <c r="QXX8" s="83"/>
      <c r="QXY8" s="83"/>
      <c r="QXZ8" s="83"/>
      <c r="QYA8" s="83"/>
      <c r="QYB8" s="83"/>
      <c r="QYC8" s="83"/>
      <c r="QYD8" s="83"/>
      <c r="QYE8" s="83"/>
      <c r="QYF8" s="83"/>
      <c r="QYG8" s="83"/>
      <c r="QYH8" s="83"/>
      <c r="QYI8" s="83"/>
      <c r="QYJ8" s="83"/>
      <c r="QYK8" s="83"/>
      <c r="QYL8" s="83"/>
      <c r="QYM8" s="83"/>
      <c r="QYN8" s="83"/>
      <c r="QYO8" s="83"/>
      <c r="QYP8" s="83"/>
      <c r="QYQ8" s="83"/>
      <c r="QYR8" s="83"/>
      <c r="QYS8" s="83"/>
      <c r="QYT8" s="83"/>
      <c r="QYU8" s="83"/>
      <c r="QYV8" s="83"/>
      <c r="QYW8" s="83"/>
      <c r="QYX8" s="83"/>
      <c r="QYY8" s="83"/>
      <c r="QYZ8" s="83"/>
      <c r="QZA8" s="83"/>
      <c r="QZB8" s="83"/>
      <c r="QZC8" s="83"/>
      <c r="QZD8" s="83"/>
      <c r="QZE8" s="83"/>
      <c r="QZF8" s="83"/>
      <c r="QZG8" s="83"/>
      <c r="QZH8" s="83"/>
      <c r="QZI8" s="83"/>
      <c r="QZJ8" s="83"/>
      <c r="QZK8" s="83"/>
      <c r="QZL8" s="83"/>
      <c r="QZM8" s="83"/>
      <c r="QZN8" s="83"/>
      <c r="QZO8" s="83"/>
      <c r="QZP8" s="83"/>
      <c r="QZQ8" s="83"/>
      <c r="QZR8" s="83"/>
      <c r="QZS8" s="83"/>
      <c r="QZT8" s="83"/>
      <c r="QZU8" s="83"/>
      <c r="QZV8" s="83"/>
      <c r="QZW8" s="83"/>
      <c r="QZX8" s="83"/>
      <c r="QZY8" s="83"/>
      <c r="QZZ8" s="83"/>
      <c r="RAA8" s="83"/>
      <c r="RAB8" s="83"/>
      <c r="RAC8" s="83"/>
      <c r="RAD8" s="83"/>
      <c r="RAE8" s="83"/>
      <c r="RAF8" s="83"/>
      <c r="RAG8" s="83"/>
      <c r="RAH8" s="83"/>
      <c r="RAI8" s="83"/>
      <c r="RAJ8" s="83"/>
      <c r="RAK8" s="83"/>
      <c r="RAL8" s="83"/>
      <c r="RAM8" s="83"/>
      <c r="RAN8" s="83"/>
      <c r="RAO8" s="83"/>
      <c r="RAP8" s="83"/>
      <c r="RAQ8" s="83"/>
      <c r="RAR8" s="83"/>
      <c r="RAS8" s="83"/>
      <c r="RAT8" s="83"/>
      <c r="RAU8" s="83"/>
      <c r="RAV8" s="83"/>
      <c r="RAW8" s="83"/>
      <c r="RAX8" s="83"/>
      <c r="RAY8" s="83"/>
      <c r="RAZ8" s="83"/>
      <c r="RBA8" s="83"/>
      <c r="RBB8" s="83"/>
      <c r="RBC8" s="83"/>
      <c r="RBD8" s="83"/>
      <c r="RBE8" s="83"/>
      <c r="RBF8" s="83"/>
      <c r="RBG8" s="83"/>
      <c r="RBH8" s="83"/>
      <c r="RBI8" s="83"/>
      <c r="RBJ8" s="83"/>
      <c r="RBK8" s="83"/>
      <c r="RBL8" s="83"/>
      <c r="RBM8" s="83"/>
      <c r="RBN8" s="83"/>
      <c r="RBO8" s="83"/>
      <c r="RBP8" s="83"/>
      <c r="RBQ8" s="83"/>
      <c r="RBR8" s="83"/>
      <c r="RBS8" s="83"/>
      <c r="RBT8" s="83"/>
      <c r="RBU8" s="83"/>
      <c r="RBV8" s="83"/>
      <c r="RBW8" s="83"/>
      <c r="RBX8" s="83"/>
      <c r="RBY8" s="83"/>
      <c r="RBZ8" s="83"/>
      <c r="RCA8" s="83"/>
      <c r="RCB8" s="83"/>
      <c r="RCC8" s="83"/>
      <c r="RCD8" s="83"/>
      <c r="RCE8" s="83"/>
      <c r="RCF8" s="83"/>
      <c r="RCG8" s="83"/>
      <c r="RCH8" s="83"/>
      <c r="RCI8" s="83"/>
      <c r="RCJ8" s="83"/>
      <c r="RCK8" s="83"/>
      <c r="RCL8" s="83"/>
      <c r="RCM8" s="83"/>
      <c r="RCN8" s="83"/>
      <c r="RCO8" s="83"/>
      <c r="RCP8" s="83"/>
      <c r="RCQ8" s="83"/>
      <c r="RCR8" s="83"/>
      <c r="RCS8" s="83"/>
      <c r="RCT8" s="83"/>
      <c r="RCU8" s="83"/>
      <c r="RCV8" s="83"/>
      <c r="RCW8" s="83"/>
      <c r="RCX8" s="83"/>
      <c r="RCY8" s="83"/>
      <c r="RCZ8" s="83"/>
      <c r="RDA8" s="83"/>
      <c r="RDB8" s="83"/>
      <c r="RDC8" s="83"/>
      <c r="RDD8" s="83"/>
      <c r="RDE8" s="83"/>
      <c r="RDF8" s="83"/>
      <c r="RDG8" s="83"/>
      <c r="RDH8" s="83"/>
      <c r="RDI8" s="83"/>
      <c r="RDJ8" s="83"/>
      <c r="RDK8" s="83"/>
      <c r="RDL8" s="83"/>
      <c r="RDM8" s="83"/>
      <c r="RDN8" s="83"/>
      <c r="RDO8" s="83"/>
      <c r="RDP8" s="83"/>
      <c r="RDQ8" s="83"/>
      <c r="RDR8" s="83"/>
      <c r="RDS8" s="83"/>
      <c r="RDT8" s="83"/>
      <c r="RDU8" s="83"/>
      <c r="RDV8" s="83"/>
      <c r="RDW8" s="83"/>
      <c r="RDX8" s="83"/>
      <c r="RDY8" s="83"/>
      <c r="RDZ8" s="83"/>
      <c r="REA8" s="83"/>
      <c r="REB8" s="83"/>
      <c r="REC8" s="83"/>
      <c r="RED8" s="83"/>
      <c r="REE8" s="83"/>
      <c r="REF8" s="83"/>
      <c r="REG8" s="83"/>
      <c r="REH8" s="83"/>
      <c r="REI8" s="83"/>
      <c r="REJ8" s="83"/>
      <c r="REK8" s="83"/>
      <c r="REL8" s="83"/>
      <c r="REM8" s="83"/>
      <c r="REN8" s="83"/>
      <c r="REO8" s="83"/>
      <c r="REP8" s="83"/>
      <c r="REQ8" s="83"/>
      <c r="RER8" s="83"/>
      <c r="RES8" s="83"/>
      <c r="RET8" s="83"/>
      <c r="REU8" s="83"/>
      <c r="REV8" s="83"/>
      <c r="REW8" s="83"/>
      <c r="REX8" s="83"/>
      <c r="REY8" s="83"/>
      <c r="REZ8" s="83"/>
      <c r="RFA8" s="83"/>
      <c r="RFB8" s="83"/>
      <c r="RFC8" s="83"/>
      <c r="RFD8" s="83"/>
      <c r="RFE8" s="83"/>
      <c r="RFF8" s="83"/>
      <c r="RFG8" s="83"/>
      <c r="RFH8" s="83"/>
      <c r="RFI8" s="83"/>
      <c r="RFJ8" s="83"/>
      <c r="RFK8" s="83"/>
      <c r="RFL8" s="83"/>
      <c r="RFM8" s="83"/>
      <c r="RFN8" s="83"/>
      <c r="RFO8" s="83"/>
      <c r="RFP8" s="83"/>
      <c r="RFQ8" s="83"/>
      <c r="RFR8" s="83"/>
      <c r="RFS8" s="83"/>
      <c r="RFT8" s="83"/>
      <c r="RFU8" s="83"/>
      <c r="RFV8" s="83"/>
      <c r="RFW8" s="83"/>
      <c r="RFX8" s="83"/>
      <c r="RFY8" s="83"/>
      <c r="RFZ8" s="83"/>
      <c r="RGA8" s="83"/>
      <c r="RGB8" s="83"/>
      <c r="RGC8" s="83"/>
      <c r="RGD8" s="83"/>
      <c r="RGE8" s="83"/>
      <c r="RGF8" s="83"/>
      <c r="RGG8" s="83"/>
      <c r="RGH8" s="83"/>
      <c r="RGI8" s="83"/>
      <c r="RGJ8" s="83"/>
      <c r="RGK8" s="83"/>
      <c r="RGL8" s="83"/>
      <c r="RGM8" s="83"/>
      <c r="RGN8" s="83"/>
      <c r="RGO8" s="83"/>
      <c r="RGP8" s="83"/>
      <c r="RGQ8" s="83"/>
      <c r="RGR8" s="83"/>
      <c r="RGS8" s="83"/>
      <c r="RGT8" s="83"/>
      <c r="RGU8" s="83"/>
      <c r="RGV8" s="83"/>
      <c r="RGW8" s="83"/>
      <c r="RGX8" s="83"/>
      <c r="RGY8" s="83"/>
      <c r="RGZ8" s="83"/>
      <c r="RHA8" s="83"/>
      <c r="RHB8" s="83"/>
      <c r="RHC8" s="83"/>
      <c r="RHD8" s="83"/>
      <c r="RHE8" s="83"/>
      <c r="RHF8" s="83"/>
      <c r="RHG8" s="83"/>
      <c r="RHH8" s="83"/>
      <c r="RHI8" s="83"/>
      <c r="RHJ8" s="83"/>
      <c r="RHK8" s="83"/>
      <c r="RHL8" s="83"/>
      <c r="RHM8" s="83"/>
      <c r="RHN8" s="83"/>
      <c r="RHO8" s="83"/>
      <c r="RHP8" s="83"/>
      <c r="RHQ8" s="83"/>
      <c r="RHR8" s="83"/>
      <c r="RHS8" s="83"/>
      <c r="RHT8" s="83"/>
      <c r="RHU8" s="83"/>
      <c r="RHV8" s="83"/>
      <c r="RHW8" s="83"/>
      <c r="RHX8" s="83"/>
      <c r="RHY8" s="83"/>
      <c r="RHZ8" s="83"/>
      <c r="RIA8" s="83"/>
      <c r="RIB8" s="83"/>
      <c r="RIC8" s="83"/>
      <c r="RID8" s="83"/>
      <c r="RIE8" s="83"/>
      <c r="RIF8" s="83"/>
      <c r="RIG8" s="83"/>
      <c r="RIH8" s="83"/>
      <c r="RII8" s="83"/>
      <c r="RIJ8" s="83"/>
      <c r="RIK8" s="83"/>
      <c r="RIL8" s="83"/>
      <c r="RIM8" s="83"/>
      <c r="RIN8" s="83"/>
      <c r="RIO8" s="83"/>
      <c r="RIP8" s="83"/>
      <c r="RIQ8" s="83"/>
      <c r="RIR8" s="83"/>
      <c r="RIS8" s="83"/>
      <c r="RIT8" s="83"/>
      <c r="RIU8" s="83"/>
      <c r="RIV8" s="83"/>
      <c r="RIW8" s="83"/>
      <c r="RIX8" s="83"/>
      <c r="RIY8" s="83"/>
      <c r="RIZ8" s="83"/>
      <c r="RJA8" s="83"/>
      <c r="RJB8" s="83"/>
      <c r="RJC8" s="83"/>
      <c r="RJD8" s="83"/>
      <c r="RJE8" s="83"/>
      <c r="RJF8" s="83"/>
      <c r="RJG8" s="83"/>
      <c r="RJH8" s="83"/>
      <c r="RJI8" s="83"/>
      <c r="RJJ8" s="83"/>
      <c r="RJK8" s="83"/>
      <c r="RJL8" s="83"/>
      <c r="RJM8" s="83"/>
      <c r="RJN8" s="83"/>
      <c r="RJO8" s="83"/>
      <c r="RJP8" s="83"/>
      <c r="RJQ8" s="83"/>
      <c r="RJR8" s="83"/>
      <c r="RJS8" s="83"/>
      <c r="RJT8" s="83"/>
      <c r="RJU8" s="83"/>
      <c r="RJV8" s="83"/>
      <c r="RJW8" s="83"/>
      <c r="RJX8" s="83"/>
      <c r="RJY8" s="83"/>
      <c r="RJZ8" s="83"/>
      <c r="RKA8" s="83"/>
      <c r="RKB8" s="83"/>
      <c r="RKC8" s="83"/>
      <c r="RKD8" s="83"/>
      <c r="RKE8" s="83"/>
      <c r="RKF8" s="83"/>
      <c r="RKG8" s="83"/>
      <c r="RKH8" s="83"/>
      <c r="RKI8" s="83"/>
      <c r="RKJ8" s="83"/>
      <c r="RKK8" s="83"/>
      <c r="RKL8" s="83"/>
      <c r="RKM8" s="83"/>
      <c r="RKN8" s="83"/>
      <c r="RKO8" s="83"/>
      <c r="RKP8" s="83"/>
      <c r="RKQ8" s="83"/>
      <c r="RKR8" s="83"/>
      <c r="RKS8" s="83"/>
      <c r="RKT8" s="83"/>
      <c r="RKU8" s="83"/>
      <c r="RKV8" s="83"/>
      <c r="RKW8" s="83"/>
      <c r="RKX8" s="83"/>
      <c r="RKY8" s="83"/>
      <c r="RKZ8" s="83"/>
      <c r="RLA8" s="83"/>
      <c r="RLB8" s="83"/>
      <c r="RLC8" s="83"/>
      <c r="RLD8" s="83"/>
      <c r="RLE8" s="83"/>
      <c r="RLF8" s="83"/>
      <c r="RLG8" s="83"/>
      <c r="RLH8" s="83"/>
      <c r="RLI8" s="83"/>
      <c r="RLJ8" s="83"/>
      <c r="RLK8" s="83"/>
      <c r="RLL8" s="83"/>
      <c r="RLM8" s="83"/>
      <c r="RLN8" s="83"/>
      <c r="RLO8" s="83"/>
      <c r="RLP8" s="83"/>
      <c r="RLQ8" s="83"/>
      <c r="RLR8" s="83"/>
      <c r="RLS8" s="83"/>
      <c r="RLT8" s="83"/>
      <c r="RLU8" s="83"/>
      <c r="RLV8" s="83"/>
      <c r="RLW8" s="83"/>
      <c r="RLX8" s="83"/>
      <c r="RLY8" s="83"/>
      <c r="RLZ8" s="83"/>
      <c r="RMA8" s="83"/>
      <c r="RMB8" s="83"/>
      <c r="RMC8" s="83"/>
      <c r="RMD8" s="83"/>
      <c r="RME8" s="83"/>
      <c r="RMF8" s="83"/>
      <c r="RMG8" s="83"/>
      <c r="RMH8" s="83"/>
      <c r="RMI8" s="83"/>
      <c r="RMJ8" s="83"/>
      <c r="RMK8" s="83"/>
      <c r="RML8" s="83"/>
      <c r="RMM8" s="83"/>
      <c r="RMN8" s="83"/>
      <c r="RMO8" s="83"/>
      <c r="RMP8" s="83"/>
      <c r="RMQ8" s="83"/>
      <c r="RMR8" s="83"/>
      <c r="RMS8" s="83"/>
      <c r="RMT8" s="83"/>
      <c r="RMU8" s="83"/>
      <c r="RMV8" s="83"/>
      <c r="RMW8" s="83"/>
      <c r="RMX8" s="83"/>
      <c r="RMY8" s="83"/>
      <c r="RMZ8" s="83"/>
      <c r="RNA8" s="83"/>
      <c r="RNB8" s="83"/>
      <c r="RNC8" s="83"/>
      <c r="RND8" s="83"/>
      <c r="RNE8" s="83"/>
      <c r="RNF8" s="83"/>
      <c r="RNG8" s="83"/>
      <c r="RNH8" s="83"/>
      <c r="RNI8" s="83"/>
      <c r="RNJ8" s="83"/>
      <c r="RNK8" s="83"/>
      <c r="RNL8" s="83"/>
      <c r="RNM8" s="83"/>
      <c r="RNN8" s="83"/>
      <c r="RNO8" s="83"/>
      <c r="RNP8" s="83"/>
      <c r="RNQ8" s="83"/>
      <c r="RNR8" s="83"/>
      <c r="RNS8" s="83"/>
      <c r="RNT8" s="83"/>
      <c r="RNU8" s="83"/>
      <c r="RNV8" s="83"/>
      <c r="RNW8" s="83"/>
      <c r="RNX8" s="83"/>
      <c r="RNY8" s="83"/>
      <c r="RNZ8" s="83"/>
      <c r="ROA8" s="83"/>
      <c r="ROB8" s="83"/>
      <c r="ROC8" s="83"/>
      <c r="ROD8" s="83"/>
      <c r="ROE8" s="83"/>
      <c r="ROF8" s="83"/>
      <c r="ROG8" s="83"/>
      <c r="ROH8" s="83"/>
      <c r="ROI8" s="83"/>
      <c r="ROJ8" s="83"/>
      <c r="ROK8" s="83"/>
      <c r="ROL8" s="83"/>
      <c r="ROM8" s="83"/>
      <c r="RON8" s="83"/>
      <c r="ROO8" s="83"/>
      <c r="ROP8" s="83"/>
      <c r="ROQ8" s="83"/>
      <c r="ROR8" s="83"/>
      <c r="ROS8" s="83"/>
      <c r="ROT8" s="83"/>
      <c r="ROU8" s="83"/>
      <c r="ROV8" s="83"/>
      <c r="ROW8" s="83"/>
      <c r="ROX8" s="83"/>
      <c r="ROY8" s="83"/>
      <c r="ROZ8" s="83"/>
      <c r="RPA8" s="83"/>
      <c r="RPB8" s="83"/>
      <c r="RPC8" s="83"/>
      <c r="RPD8" s="83"/>
      <c r="RPE8" s="83"/>
      <c r="RPF8" s="83"/>
      <c r="RPG8" s="83"/>
      <c r="RPH8" s="83"/>
      <c r="RPI8" s="83"/>
      <c r="RPJ8" s="83"/>
      <c r="RPK8" s="83"/>
      <c r="RPL8" s="83"/>
      <c r="RPM8" s="83"/>
      <c r="RPN8" s="83"/>
      <c r="RPO8" s="83"/>
      <c r="RPP8" s="83"/>
      <c r="RPQ8" s="83"/>
      <c r="RPR8" s="83"/>
      <c r="RPS8" s="83"/>
      <c r="RPT8" s="83"/>
      <c r="RPU8" s="83"/>
      <c r="RPV8" s="83"/>
      <c r="RPW8" s="83"/>
      <c r="RPX8" s="83"/>
      <c r="RPY8" s="83"/>
      <c r="RPZ8" s="83"/>
      <c r="RQA8" s="83"/>
      <c r="RQB8" s="83"/>
      <c r="RQC8" s="83"/>
      <c r="RQD8" s="83"/>
      <c r="RQE8" s="83"/>
      <c r="RQF8" s="83"/>
      <c r="RQG8" s="83"/>
      <c r="RQH8" s="83"/>
      <c r="RQI8" s="83"/>
      <c r="RQJ8" s="83"/>
      <c r="RQK8" s="83"/>
      <c r="RQL8" s="83"/>
      <c r="RQM8" s="83"/>
      <c r="RQN8" s="83"/>
      <c r="RQO8" s="83"/>
      <c r="RQP8" s="83"/>
      <c r="RQQ8" s="83"/>
      <c r="RQR8" s="83"/>
      <c r="RQS8" s="83"/>
      <c r="RQT8" s="83"/>
      <c r="RQU8" s="83"/>
      <c r="RQV8" s="83"/>
      <c r="RQW8" s="83"/>
      <c r="RQX8" s="83"/>
      <c r="RQY8" s="83"/>
      <c r="RQZ8" s="83"/>
      <c r="RRA8" s="83"/>
      <c r="RRB8" s="83"/>
      <c r="RRC8" s="83"/>
      <c r="RRD8" s="83"/>
      <c r="RRE8" s="83"/>
      <c r="RRF8" s="83"/>
      <c r="RRG8" s="83"/>
      <c r="RRH8" s="83"/>
      <c r="RRI8" s="83"/>
      <c r="RRJ8" s="83"/>
      <c r="RRK8" s="83"/>
      <c r="RRL8" s="83"/>
      <c r="RRM8" s="83"/>
      <c r="RRN8" s="83"/>
      <c r="RRO8" s="83"/>
      <c r="RRP8" s="83"/>
      <c r="RRQ8" s="83"/>
      <c r="RRR8" s="83"/>
      <c r="RRS8" s="83"/>
      <c r="RRT8" s="83"/>
      <c r="RRU8" s="83"/>
      <c r="RRV8" s="83"/>
      <c r="RRW8" s="83"/>
      <c r="RRX8" s="83"/>
      <c r="RRY8" s="83"/>
      <c r="RRZ8" s="83"/>
      <c r="RSA8" s="83"/>
      <c r="RSB8" s="83"/>
      <c r="RSC8" s="83"/>
      <c r="RSD8" s="83"/>
      <c r="RSE8" s="83"/>
      <c r="RSF8" s="83"/>
      <c r="RSG8" s="83"/>
      <c r="RSH8" s="83"/>
      <c r="RSI8" s="83"/>
      <c r="RSJ8" s="83"/>
      <c r="RSK8" s="83"/>
      <c r="RSL8" s="83"/>
      <c r="RSM8" s="83"/>
      <c r="RSN8" s="83"/>
      <c r="RSO8" s="83"/>
      <c r="RSP8" s="83"/>
      <c r="RSQ8" s="83"/>
      <c r="RSR8" s="83"/>
      <c r="RSS8" s="83"/>
      <c r="RST8" s="83"/>
      <c r="RSU8" s="83"/>
      <c r="RSV8" s="83"/>
      <c r="RSW8" s="83"/>
      <c r="RSX8" s="83"/>
      <c r="RSY8" s="83"/>
      <c r="RSZ8" s="83"/>
      <c r="RTA8" s="83"/>
      <c r="RTB8" s="83"/>
      <c r="RTC8" s="83"/>
      <c r="RTD8" s="83"/>
      <c r="RTE8" s="83"/>
      <c r="RTF8" s="83"/>
      <c r="RTG8" s="83"/>
      <c r="RTH8" s="83"/>
      <c r="RTI8" s="83"/>
      <c r="RTJ8" s="83"/>
      <c r="RTK8" s="83"/>
      <c r="RTL8" s="83"/>
      <c r="RTM8" s="83"/>
      <c r="RTN8" s="83"/>
      <c r="RTO8" s="83"/>
      <c r="RTP8" s="83"/>
      <c r="RTQ8" s="83"/>
      <c r="RTR8" s="83"/>
      <c r="RTS8" s="83"/>
      <c r="RTT8" s="83"/>
      <c r="RTU8" s="83"/>
      <c r="RTV8" s="83"/>
      <c r="RTW8" s="83"/>
      <c r="RTX8" s="83"/>
      <c r="RTY8" s="83"/>
      <c r="RTZ8" s="83"/>
      <c r="RUA8" s="83"/>
      <c r="RUB8" s="83"/>
      <c r="RUC8" s="83"/>
      <c r="RUD8" s="83"/>
      <c r="RUE8" s="83"/>
      <c r="RUF8" s="83"/>
      <c r="RUG8" s="83"/>
      <c r="RUH8" s="83"/>
      <c r="RUI8" s="83"/>
      <c r="RUJ8" s="83"/>
      <c r="RUK8" s="83"/>
      <c r="RUL8" s="83"/>
      <c r="RUM8" s="83"/>
      <c r="RUN8" s="83"/>
      <c r="RUO8" s="83"/>
      <c r="RUP8" s="83"/>
      <c r="RUQ8" s="83"/>
      <c r="RUR8" s="83"/>
      <c r="RUS8" s="83"/>
      <c r="RUT8" s="83"/>
      <c r="RUU8" s="83"/>
      <c r="RUV8" s="83"/>
      <c r="RUW8" s="83"/>
      <c r="RUX8" s="83"/>
      <c r="RUY8" s="83"/>
      <c r="RUZ8" s="83"/>
      <c r="RVA8" s="83"/>
      <c r="RVB8" s="83"/>
      <c r="RVC8" s="83"/>
      <c r="RVD8" s="83"/>
      <c r="RVE8" s="83"/>
      <c r="RVF8" s="83"/>
      <c r="RVG8" s="83"/>
      <c r="RVH8" s="83"/>
      <c r="RVI8" s="83"/>
      <c r="RVJ8" s="83"/>
      <c r="RVK8" s="83"/>
      <c r="RVL8" s="83"/>
      <c r="RVM8" s="83"/>
      <c r="RVN8" s="83"/>
      <c r="RVO8" s="83"/>
      <c r="RVP8" s="83"/>
      <c r="RVQ8" s="83"/>
      <c r="RVR8" s="83"/>
      <c r="RVS8" s="83"/>
      <c r="RVT8" s="83"/>
      <c r="RVU8" s="83"/>
      <c r="RVV8" s="83"/>
      <c r="RVW8" s="83"/>
      <c r="RVX8" s="83"/>
      <c r="RVY8" s="83"/>
      <c r="RVZ8" s="83"/>
      <c r="RWA8" s="83"/>
      <c r="RWB8" s="83"/>
      <c r="RWC8" s="83"/>
      <c r="RWD8" s="83"/>
      <c r="RWE8" s="83"/>
      <c r="RWF8" s="83"/>
      <c r="RWG8" s="83"/>
      <c r="RWH8" s="83"/>
      <c r="RWI8" s="83"/>
      <c r="RWJ8" s="83"/>
      <c r="RWK8" s="83"/>
      <c r="RWL8" s="83"/>
      <c r="RWM8" s="83"/>
      <c r="RWN8" s="83"/>
      <c r="RWO8" s="83"/>
      <c r="RWP8" s="83"/>
      <c r="RWQ8" s="83"/>
      <c r="RWR8" s="83"/>
      <c r="RWS8" s="83"/>
      <c r="RWT8" s="83"/>
      <c r="RWU8" s="83"/>
      <c r="RWV8" s="83"/>
      <c r="RWW8" s="83"/>
      <c r="RWX8" s="83"/>
      <c r="RWY8" s="83"/>
      <c r="RWZ8" s="83"/>
      <c r="RXA8" s="83"/>
      <c r="RXB8" s="83"/>
      <c r="RXC8" s="83"/>
      <c r="RXD8" s="83"/>
      <c r="RXE8" s="83"/>
      <c r="RXF8" s="83"/>
      <c r="RXG8" s="83"/>
      <c r="RXH8" s="83"/>
      <c r="RXI8" s="83"/>
      <c r="RXJ8" s="83"/>
      <c r="RXK8" s="83"/>
      <c r="RXL8" s="83"/>
      <c r="RXM8" s="83"/>
      <c r="RXN8" s="83"/>
      <c r="RXO8" s="83"/>
      <c r="RXP8" s="83"/>
      <c r="RXQ8" s="83"/>
      <c r="RXR8" s="83"/>
      <c r="RXS8" s="83"/>
      <c r="RXT8" s="83"/>
      <c r="RXU8" s="83"/>
      <c r="RXV8" s="83"/>
      <c r="RXW8" s="83"/>
      <c r="RXX8" s="83"/>
      <c r="RXY8" s="83"/>
      <c r="RXZ8" s="83"/>
      <c r="RYA8" s="83"/>
      <c r="RYB8" s="83"/>
      <c r="RYC8" s="83"/>
      <c r="RYD8" s="83"/>
      <c r="RYE8" s="83"/>
      <c r="RYF8" s="83"/>
      <c r="RYG8" s="83"/>
      <c r="RYH8" s="83"/>
      <c r="RYI8" s="83"/>
      <c r="RYJ8" s="83"/>
      <c r="RYK8" s="83"/>
      <c r="RYL8" s="83"/>
      <c r="RYM8" s="83"/>
      <c r="RYN8" s="83"/>
      <c r="RYO8" s="83"/>
      <c r="RYP8" s="83"/>
      <c r="RYQ8" s="83"/>
      <c r="RYR8" s="83"/>
      <c r="RYS8" s="83"/>
      <c r="RYT8" s="83"/>
      <c r="RYU8" s="83"/>
      <c r="RYV8" s="83"/>
      <c r="RYW8" s="83"/>
      <c r="RYX8" s="83"/>
      <c r="RYY8" s="83"/>
      <c r="RYZ8" s="83"/>
      <c r="RZA8" s="83"/>
      <c r="RZB8" s="83"/>
      <c r="RZC8" s="83"/>
      <c r="RZD8" s="83"/>
      <c r="RZE8" s="83"/>
      <c r="RZF8" s="83"/>
      <c r="RZG8" s="83"/>
      <c r="RZH8" s="83"/>
      <c r="RZI8" s="83"/>
      <c r="RZJ8" s="83"/>
      <c r="RZK8" s="83"/>
      <c r="RZL8" s="83"/>
      <c r="RZM8" s="83"/>
      <c r="RZN8" s="83"/>
      <c r="RZO8" s="83"/>
      <c r="RZP8" s="83"/>
      <c r="RZQ8" s="83"/>
      <c r="RZR8" s="83"/>
      <c r="RZS8" s="83"/>
      <c r="RZT8" s="83"/>
      <c r="RZU8" s="83"/>
      <c r="RZV8" s="83"/>
      <c r="RZW8" s="83"/>
      <c r="RZX8" s="83"/>
      <c r="RZY8" s="83"/>
      <c r="RZZ8" s="83"/>
      <c r="SAA8" s="83"/>
      <c r="SAB8" s="83"/>
      <c r="SAC8" s="83"/>
      <c r="SAD8" s="83"/>
      <c r="SAE8" s="83"/>
      <c r="SAF8" s="83"/>
      <c r="SAG8" s="83"/>
      <c r="SAH8" s="83"/>
      <c r="SAI8" s="83"/>
      <c r="SAJ8" s="83"/>
      <c r="SAK8" s="83"/>
      <c r="SAL8" s="83"/>
      <c r="SAM8" s="83"/>
      <c r="SAN8" s="83"/>
      <c r="SAO8" s="83"/>
      <c r="SAP8" s="83"/>
      <c r="SAQ8" s="83"/>
      <c r="SAR8" s="83"/>
      <c r="SAS8" s="83"/>
      <c r="SAT8" s="83"/>
      <c r="SAU8" s="83"/>
      <c r="SAV8" s="83"/>
      <c r="SAW8" s="83"/>
      <c r="SAX8" s="83"/>
      <c r="SAY8" s="83"/>
      <c r="SAZ8" s="83"/>
      <c r="SBA8" s="83"/>
      <c r="SBB8" s="83"/>
      <c r="SBC8" s="83"/>
      <c r="SBD8" s="83"/>
      <c r="SBE8" s="83"/>
      <c r="SBF8" s="83"/>
      <c r="SBG8" s="83"/>
      <c r="SBH8" s="83"/>
      <c r="SBI8" s="83"/>
      <c r="SBJ8" s="83"/>
      <c r="SBK8" s="83"/>
      <c r="SBL8" s="83"/>
      <c r="SBM8" s="83"/>
      <c r="SBN8" s="83"/>
      <c r="SBO8" s="83"/>
      <c r="SBP8" s="83"/>
      <c r="SBQ8" s="83"/>
      <c r="SBR8" s="83"/>
      <c r="SBS8" s="83"/>
      <c r="SBT8" s="83"/>
      <c r="SBU8" s="83"/>
      <c r="SBV8" s="83"/>
      <c r="SBW8" s="83"/>
      <c r="SBX8" s="83"/>
      <c r="SBY8" s="83"/>
      <c r="SBZ8" s="83"/>
      <c r="SCA8" s="83"/>
      <c r="SCB8" s="83"/>
      <c r="SCC8" s="83"/>
      <c r="SCD8" s="83"/>
      <c r="SCE8" s="83"/>
      <c r="SCF8" s="83"/>
      <c r="SCG8" s="83"/>
      <c r="SCH8" s="83"/>
      <c r="SCI8" s="83"/>
      <c r="SCJ8" s="83"/>
      <c r="SCK8" s="83"/>
      <c r="SCL8" s="83"/>
      <c r="SCM8" s="83"/>
      <c r="SCN8" s="83"/>
      <c r="SCO8" s="83"/>
      <c r="SCP8" s="83"/>
      <c r="SCQ8" s="83"/>
      <c r="SCR8" s="83"/>
      <c r="SCS8" s="83"/>
      <c r="SCT8" s="83"/>
      <c r="SCU8" s="83"/>
      <c r="SCV8" s="83"/>
      <c r="SCW8" s="83"/>
      <c r="SCX8" s="83"/>
      <c r="SCY8" s="83"/>
      <c r="SCZ8" s="83"/>
      <c r="SDA8" s="83"/>
      <c r="SDB8" s="83"/>
      <c r="SDC8" s="83"/>
      <c r="SDD8" s="83"/>
      <c r="SDE8" s="83"/>
      <c r="SDF8" s="83"/>
      <c r="SDG8" s="83"/>
      <c r="SDH8" s="83"/>
      <c r="SDI8" s="83"/>
      <c r="SDJ8" s="83"/>
      <c r="SDK8" s="83"/>
      <c r="SDL8" s="83"/>
      <c r="SDM8" s="83"/>
      <c r="SDN8" s="83"/>
      <c r="SDO8" s="83"/>
      <c r="SDP8" s="83"/>
      <c r="SDQ8" s="83"/>
      <c r="SDR8" s="83"/>
      <c r="SDS8" s="83"/>
      <c r="SDT8" s="83"/>
      <c r="SDU8" s="83"/>
      <c r="SDV8" s="83"/>
      <c r="SDW8" s="83"/>
      <c r="SDX8" s="83"/>
      <c r="SDY8" s="83"/>
      <c r="SDZ8" s="83"/>
      <c r="SEA8" s="83"/>
      <c r="SEB8" s="83"/>
      <c r="SEC8" s="83"/>
      <c r="SED8" s="83"/>
      <c r="SEE8" s="83"/>
      <c r="SEF8" s="83"/>
      <c r="SEG8" s="83"/>
      <c r="SEH8" s="83"/>
      <c r="SEI8" s="83"/>
      <c r="SEJ8" s="83"/>
      <c r="SEK8" s="83"/>
      <c r="SEL8" s="83"/>
      <c r="SEM8" s="83"/>
      <c r="SEN8" s="83"/>
      <c r="SEO8" s="83"/>
      <c r="SEP8" s="83"/>
      <c r="SEQ8" s="83"/>
      <c r="SER8" s="83"/>
      <c r="SES8" s="83"/>
      <c r="SET8" s="83"/>
      <c r="SEU8" s="83"/>
      <c r="SEV8" s="83"/>
      <c r="SEW8" s="83"/>
      <c r="SEX8" s="83"/>
      <c r="SEY8" s="83"/>
      <c r="SEZ8" s="83"/>
      <c r="SFA8" s="83"/>
      <c r="SFB8" s="83"/>
      <c r="SFC8" s="83"/>
      <c r="SFD8" s="83"/>
      <c r="SFE8" s="83"/>
      <c r="SFF8" s="83"/>
      <c r="SFG8" s="83"/>
      <c r="SFH8" s="83"/>
      <c r="SFI8" s="83"/>
      <c r="SFJ8" s="83"/>
      <c r="SFK8" s="83"/>
      <c r="SFL8" s="83"/>
      <c r="SFM8" s="83"/>
      <c r="SFN8" s="83"/>
      <c r="SFO8" s="83"/>
      <c r="SFP8" s="83"/>
      <c r="SFQ8" s="83"/>
      <c r="SFR8" s="83"/>
      <c r="SFS8" s="83"/>
      <c r="SFT8" s="83"/>
      <c r="SFU8" s="83"/>
      <c r="SFV8" s="83"/>
      <c r="SFW8" s="83"/>
      <c r="SFX8" s="83"/>
      <c r="SFY8" s="83"/>
      <c r="SFZ8" s="83"/>
      <c r="SGA8" s="83"/>
      <c r="SGB8" s="83"/>
      <c r="SGC8" s="83"/>
      <c r="SGD8" s="83"/>
      <c r="SGE8" s="83"/>
      <c r="SGF8" s="83"/>
      <c r="SGG8" s="83"/>
      <c r="SGH8" s="83"/>
      <c r="SGI8" s="83"/>
      <c r="SGJ8" s="83"/>
      <c r="SGK8" s="83"/>
      <c r="SGL8" s="83"/>
      <c r="SGM8" s="83"/>
      <c r="SGN8" s="83"/>
      <c r="SGO8" s="83"/>
      <c r="SGP8" s="83"/>
      <c r="SGQ8" s="83"/>
      <c r="SGR8" s="83"/>
      <c r="SGS8" s="83"/>
      <c r="SGT8" s="83"/>
      <c r="SGU8" s="83"/>
      <c r="SGV8" s="83"/>
      <c r="SGW8" s="83"/>
      <c r="SGX8" s="83"/>
      <c r="SGY8" s="83"/>
      <c r="SGZ8" s="83"/>
      <c r="SHA8" s="83"/>
      <c r="SHB8" s="83"/>
      <c r="SHC8" s="83"/>
      <c r="SHD8" s="83"/>
      <c r="SHE8" s="83"/>
      <c r="SHF8" s="83"/>
      <c r="SHG8" s="83"/>
      <c r="SHH8" s="83"/>
      <c r="SHI8" s="83"/>
      <c r="SHJ8" s="83"/>
      <c r="SHK8" s="83"/>
      <c r="SHL8" s="83"/>
      <c r="SHM8" s="83"/>
      <c r="SHN8" s="83"/>
      <c r="SHO8" s="83"/>
      <c r="SHP8" s="83"/>
      <c r="SHQ8" s="83"/>
      <c r="SHR8" s="83"/>
      <c r="SHS8" s="83"/>
      <c r="SHT8" s="83"/>
      <c r="SHU8" s="83"/>
      <c r="SHV8" s="83"/>
      <c r="SHW8" s="83"/>
      <c r="SHX8" s="83"/>
      <c r="SHY8" s="83"/>
      <c r="SHZ8" s="83"/>
      <c r="SIA8" s="83"/>
      <c r="SIB8" s="83"/>
      <c r="SIC8" s="83"/>
      <c r="SID8" s="83"/>
      <c r="SIE8" s="83"/>
      <c r="SIF8" s="83"/>
      <c r="SIG8" s="83"/>
      <c r="SIH8" s="83"/>
      <c r="SII8" s="83"/>
      <c r="SIJ8" s="83"/>
      <c r="SIK8" s="83"/>
      <c r="SIL8" s="83"/>
      <c r="SIM8" s="83"/>
      <c r="SIN8" s="83"/>
      <c r="SIO8" s="83"/>
      <c r="SIP8" s="83"/>
      <c r="SIQ8" s="83"/>
      <c r="SIR8" s="83"/>
      <c r="SIS8" s="83"/>
      <c r="SIT8" s="83"/>
      <c r="SIU8" s="83"/>
      <c r="SIV8" s="83"/>
      <c r="SIW8" s="83"/>
      <c r="SIX8" s="83"/>
      <c r="SIY8" s="83"/>
      <c r="SIZ8" s="83"/>
      <c r="SJA8" s="83"/>
      <c r="SJB8" s="83"/>
      <c r="SJC8" s="83"/>
      <c r="SJD8" s="83"/>
      <c r="SJE8" s="83"/>
      <c r="SJF8" s="83"/>
      <c r="SJG8" s="83"/>
      <c r="SJH8" s="83"/>
      <c r="SJI8" s="83"/>
      <c r="SJJ8" s="83"/>
      <c r="SJK8" s="83"/>
      <c r="SJL8" s="83"/>
      <c r="SJM8" s="83"/>
      <c r="SJN8" s="83"/>
      <c r="SJO8" s="83"/>
      <c r="SJP8" s="83"/>
      <c r="SJQ8" s="83"/>
      <c r="SJR8" s="83"/>
      <c r="SJS8" s="83"/>
      <c r="SJT8" s="83"/>
      <c r="SJU8" s="83"/>
      <c r="SJV8" s="83"/>
      <c r="SJW8" s="83"/>
      <c r="SJX8" s="83"/>
      <c r="SJY8" s="83"/>
      <c r="SJZ8" s="83"/>
      <c r="SKA8" s="83"/>
      <c r="SKB8" s="83"/>
      <c r="SKC8" s="83"/>
      <c r="SKD8" s="83"/>
      <c r="SKE8" s="83"/>
      <c r="SKF8" s="83"/>
      <c r="SKG8" s="83"/>
      <c r="SKH8" s="83"/>
      <c r="SKI8" s="83"/>
      <c r="SKJ8" s="83"/>
      <c r="SKK8" s="83"/>
      <c r="SKL8" s="83"/>
      <c r="SKM8" s="83"/>
      <c r="SKN8" s="83"/>
      <c r="SKO8" s="83"/>
      <c r="SKP8" s="83"/>
      <c r="SKQ8" s="83"/>
      <c r="SKR8" s="83"/>
      <c r="SKS8" s="83"/>
      <c r="SKT8" s="83"/>
      <c r="SKU8" s="83"/>
      <c r="SKV8" s="83"/>
      <c r="SKW8" s="83"/>
      <c r="SKX8" s="83"/>
      <c r="SKY8" s="83"/>
      <c r="SKZ8" s="83"/>
      <c r="SLA8" s="83"/>
      <c r="SLB8" s="83"/>
      <c r="SLC8" s="83"/>
      <c r="SLD8" s="83"/>
      <c r="SLE8" s="83"/>
      <c r="SLF8" s="83"/>
      <c r="SLG8" s="83"/>
      <c r="SLH8" s="83"/>
      <c r="SLI8" s="83"/>
      <c r="SLJ8" s="83"/>
      <c r="SLK8" s="83"/>
      <c r="SLL8" s="83"/>
      <c r="SLM8" s="83"/>
      <c r="SLN8" s="83"/>
      <c r="SLO8" s="83"/>
      <c r="SLP8" s="83"/>
      <c r="SLQ8" s="83"/>
      <c r="SLR8" s="83"/>
      <c r="SLS8" s="83"/>
      <c r="SLT8" s="83"/>
      <c r="SLU8" s="83"/>
      <c r="SLV8" s="83"/>
      <c r="SLW8" s="83"/>
      <c r="SLX8" s="83"/>
      <c r="SLY8" s="83"/>
      <c r="SLZ8" s="83"/>
      <c r="SMA8" s="83"/>
      <c r="SMB8" s="83"/>
      <c r="SMC8" s="83"/>
      <c r="SMD8" s="83"/>
      <c r="SME8" s="83"/>
      <c r="SMF8" s="83"/>
      <c r="SMG8" s="83"/>
      <c r="SMH8" s="83"/>
      <c r="SMI8" s="83"/>
      <c r="SMJ8" s="83"/>
      <c r="SMK8" s="83"/>
      <c r="SML8" s="83"/>
      <c r="SMM8" s="83"/>
      <c r="SMN8" s="83"/>
      <c r="SMO8" s="83"/>
      <c r="SMP8" s="83"/>
      <c r="SMQ8" s="83"/>
      <c r="SMR8" s="83"/>
      <c r="SMS8" s="83"/>
      <c r="SMT8" s="83"/>
      <c r="SMU8" s="83"/>
      <c r="SMV8" s="83"/>
      <c r="SMW8" s="83"/>
      <c r="SMX8" s="83"/>
      <c r="SMY8" s="83"/>
      <c r="SMZ8" s="83"/>
      <c r="SNA8" s="83"/>
      <c r="SNB8" s="83"/>
      <c r="SNC8" s="83"/>
      <c r="SND8" s="83"/>
      <c r="SNE8" s="83"/>
      <c r="SNF8" s="83"/>
      <c r="SNG8" s="83"/>
      <c r="SNH8" s="83"/>
      <c r="SNI8" s="83"/>
      <c r="SNJ8" s="83"/>
      <c r="SNK8" s="83"/>
      <c r="SNL8" s="83"/>
      <c r="SNM8" s="83"/>
      <c r="SNN8" s="83"/>
      <c r="SNO8" s="83"/>
      <c r="SNP8" s="83"/>
      <c r="SNQ8" s="83"/>
      <c r="SNR8" s="83"/>
      <c r="SNS8" s="83"/>
      <c r="SNT8" s="83"/>
      <c r="SNU8" s="83"/>
      <c r="SNV8" s="83"/>
      <c r="SNW8" s="83"/>
      <c r="SNX8" s="83"/>
      <c r="SNY8" s="83"/>
      <c r="SNZ8" s="83"/>
      <c r="SOA8" s="83"/>
      <c r="SOB8" s="83"/>
      <c r="SOC8" s="83"/>
      <c r="SOD8" s="83"/>
      <c r="SOE8" s="83"/>
      <c r="SOF8" s="83"/>
      <c r="SOG8" s="83"/>
      <c r="SOH8" s="83"/>
      <c r="SOI8" s="83"/>
      <c r="SOJ8" s="83"/>
      <c r="SOK8" s="83"/>
      <c r="SOL8" s="83"/>
      <c r="SOM8" s="83"/>
      <c r="SON8" s="83"/>
      <c r="SOO8" s="83"/>
      <c r="SOP8" s="83"/>
      <c r="SOQ8" s="83"/>
      <c r="SOR8" s="83"/>
      <c r="SOS8" s="83"/>
      <c r="SOT8" s="83"/>
      <c r="SOU8" s="83"/>
      <c r="SOV8" s="83"/>
      <c r="SOW8" s="83"/>
      <c r="SOX8" s="83"/>
      <c r="SOY8" s="83"/>
      <c r="SOZ8" s="83"/>
      <c r="SPA8" s="83"/>
      <c r="SPB8" s="83"/>
      <c r="SPC8" s="83"/>
      <c r="SPD8" s="83"/>
      <c r="SPE8" s="83"/>
      <c r="SPF8" s="83"/>
      <c r="SPG8" s="83"/>
      <c r="SPH8" s="83"/>
      <c r="SPI8" s="83"/>
      <c r="SPJ8" s="83"/>
      <c r="SPK8" s="83"/>
      <c r="SPL8" s="83"/>
      <c r="SPM8" s="83"/>
      <c r="SPN8" s="83"/>
      <c r="SPO8" s="83"/>
      <c r="SPP8" s="83"/>
      <c r="SPQ8" s="83"/>
      <c r="SPR8" s="83"/>
      <c r="SPS8" s="83"/>
      <c r="SPT8" s="83"/>
      <c r="SPU8" s="83"/>
      <c r="SPV8" s="83"/>
      <c r="SPW8" s="83"/>
      <c r="SPX8" s="83"/>
      <c r="SPY8" s="83"/>
      <c r="SPZ8" s="83"/>
      <c r="SQA8" s="83"/>
      <c r="SQB8" s="83"/>
      <c r="SQC8" s="83"/>
      <c r="SQD8" s="83"/>
      <c r="SQE8" s="83"/>
      <c r="SQF8" s="83"/>
      <c r="SQG8" s="83"/>
      <c r="SQH8" s="83"/>
      <c r="SQI8" s="83"/>
      <c r="SQJ8" s="83"/>
      <c r="SQK8" s="83"/>
      <c r="SQL8" s="83"/>
      <c r="SQM8" s="83"/>
      <c r="SQN8" s="83"/>
      <c r="SQO8" s="83"/>
      <c r="SQP8" s="83"/>
      <c r="SQQ8" s="83"/>
      <c r="SQR8" s="83"/>
      <c r="SQS8" s="83"/>
      <c r="SQT8" s="83"/>
      <c r="SQU8" s="83"/>
      <c r="SQV8" s="83"/>
      <c r="SQW8" s="83"/>
      <c r="SQX8" s="83"/>
      <c r="SQY8" s="83"/>
      <c r="SQZ8" s="83"/>
      <c r="SRA8" s="83"/>
      <c r="SRB8" s="83"/>
      <c r="SRC8" s="83"/>
      <c r="SRD8" s="83"/>
      <c r="SRE8" s="83"/>
      <c r="SRF8" s="83"/>
      <c r="SRG8" s="83"/>
      <c r="SRH8" s="83"/>
      <c r="SRI8" s="83"/>
      <c r="SRJ8" s="83"/>
      <c r="SRK8" s="83"/>
      <c r="SRL8" s="83"/>
      <c r="SRM8" s="83"/>
      <c r="SRN8" s="83"/>
      <c r="SRO8" s="83"/>
      <c r="SRP8" s="83"/>
      <c r="SRQ8" s="83"/>
      <c r="SRR8" s="83"/>
      <c r="SRS8" s="83"/>
      <c r="SRT8" s="83"/>
      <c r="SRU8" s="83"/>
      <c r="SRV8" s="83"/>
      <c r="SRW8" s="83"/>
      <c r="SRX8" s="83"/>
      <c r="SRY8" s="83"/>
      <c r="SRZ8" s="83"/>
      <c r="SSA8" s="83"/>
      <c r="SSB8" s="83"/>
      <c r="SSC8" s="83"/>
      <c r="SSD8" s="83"/>
      <c r="SSE8" s="83"/>
      <c r="SSF8" s="83"/>
      <c r="SSG8" s="83"/>
      <c r="SSH8" s="83"/>
      <c r="SSI8" s="83"/>
      <c r="SSJ8" s="83"/>
      <c r="SSK8" s="83"/>
      <c r="SSL8" s="83"/>
      <c r="SSM8" s="83"/>
      <c r="SSN8" s="83"/>
      <c r="SSO8" s="83"/>
      <c r="SSP8" s="83"/>
      <c r="SSQ8" s="83"/>
      <c r="SSR8" s="83"/>
      <c r="SSS8" s="83"/>
      <c r="SST8" s="83"/>
      <c r="SSU8" s="83"/>
      <c r="SSV8" s="83"/>
      <c r="SSW8" s="83"/>
      <c r="SSX8" s="83"/>
      <c r="SSY8" s="83"/>
      <c r="SSZ8" s="83"/>
      <c r="STA8" s="83"/>
      <c r="STB8" s="83"/>
      <c r="STC8" s="83"/>
      <c r="STD8" s="83"/>
      <c r="STE8" s="83"/>
      <c r="STF8" s="83"/>
      <c r="STG8" s="83"/>
      <c r="STH8" s="83"/>
      <c r="STI8" s="83"/>
      <c r="STJ8" s="83"/>
      <c r="STK8" s="83"/>
      <c r="STL8" s="83"/>
      <c r="STM8" s="83"/>
      <c r="STN8" s="83"/>
      <c r="STO8" s="83"/>
      <c r="STP8" s="83"/>
      <c r="STQ8" s="83"/>
      <c r="STR8" s="83"/>
      <c r="STS8" s="83"/>
      <c r="STT8" s="83"/>
      <c r="STU8" s="83"/>
      <c r="STV8" s="83"/>
      <c r="STW8" s="83"/>
      <c r="STX8" s="83"/>
      <c r="STY8" s="83"/>
      <c r="STZ8" s="83"/>
      <c r="SUA8" s="83"/>
      <c r="SUB8" s="83"/>
      <c r="SUC8" s="83"/>
      <c r="SUD8" s="83"/>
      <c r="SUE8" s="83"/>
      <c r="SUF8" s="83"/>
      <c r="SUG8" s="83"/>
      <c r="SUH8" s="83"/>
      <c r="SUI8" s="83"/>
      <c r="SUJ8" s="83"/>
      <c r="SUK8" s="83"/>
      <c r="SUL8" s="83"/>
      <c r="SUM8" s="83"/>
      <c r="SUN8" s="83"/>
      <c r="SUO8" s="83"/>
      <c r="SUP8" s="83"/>
      <c r="SUQ8" s="83"/>
      <c r="SUR8" s="83"/>
      <c r="SUS8" s="83"/>
      <c r="SUT8" s="83"/>
      <c r="SUU8" s="83"/>
      <c r="SUV8" s="83"/>
      <c r="SUW8" s="83"/>
      <c r="SUX8" s="83"/>
      <c r="SUY8" s="83"/>
      <c r="SUZ8" s="83"/>
      <c r="SVA8" s="83"/>
      <c r="SVB8" s="83"/>
      <c r="SVC8" s="83"/>
      <c r="SVD8" s="83"/>
      <c r="SVE8" s="83"/>
      <c r="SVF8" s="83"/>
      <c r="SVG8" s="83"/>
      <c r="SVH8" s="83"/>
      <c r="SVI8" s="83"/>
      <c r="SVJ8" s="83"/>
      <c r="SVK8" s="83"/>
      <c r="SVL8" s="83"/>
      <c r="SVM8" s="83"/>
      <c r="SVN8" s="83"/>
      <c r="SVO8" s="83"/>
      <c r="SVP8" s="83"/>
      <c r="SVQ8" s="83"/>
      <c r="SVR8" s="83"/>
      <c r="SVS8" s="83"/>
      <c r="SVT8" s="83"/>
      <c r="SVU8" s="83"/>
      <c r="SVV8" s="83"/>
      <c r="SVW8" s="83"/>
      <c r="SVX8" s="83"/>
      <c r="SVY8" s="83"/>
      <c r="SVZ8" s="83"/>
      <c r="SWA8" s="83"/>
      <c r="SWB8" s="83"/>
      <c r="SWC8" s="83"/>
      <c r="SWD8" s="83"/>
      <c r="SWE8" s="83"/>
      <c r="SWF8" s="83"/>
      <c r="SWG8" s="83"/>
      <c r="SWH8" s="83"/>
      <c r="SWI8" s="83"/>
      <c r="SWJ8" s="83"/>
      <c r="SWK8" s="83"/>
      <c r="SWL8" s="83"/>
      <c r="SWM8" s="83"/>
      <c r="SWN8" s="83"/>
      <c r="SWO8" s="83"/>
      <c r="SWP8" s="83"/>
      <c r="SWQ8" s="83"/>
      <c r="SWR8" s="83"/>
      <c r="SWS8" s="83"/>
      <c r="SWT8" s="83"/>
      <c r="SWU8" s="83"/>
      <c r="SWV8" s="83"/>
      <c r="SWW8" s="83"/>
      <c r="SWX8" s="83"/>
      <c r="SWY8" s="83"/>
      <c r="SWZ8" s="83"/>
      <c r="SXA8" s="83"/>
      <c r="SXB8" s="83"/>
      <c r="SXC8" s="83"/>
      <c r="SXD8" s="83"/>
      <c r="SXE8" s="83"/>
      <c r="SXF8" s="83"/>
      <c r="SXG8" s="83"/>
      <c r="SXH8" s="83"/>
      <c r="SXI8" s="83"/>
      <c r="SXJ8" s="83"/>
      <c r="SXK8" s="83"/>
      <c r="SXL8" s="83"/>
      <c r="SXM8" s="83"/>
      <c r="SXN8" s="83"/>
      <c r="SXO8" s="83"/>
      <c r="SXP8" s="83"/>
      <c r="SXQ8" s="83"/>
      <c r="SXR8" s="83"/>
      <c r="SXS8" s="83"/>
      <c r="SXT8" s="83"/>
      <c r="SXU8" s="83"/>
      <c r="SXV8" s="83"/>
      <c r="SXW8" s="83"/>
      <c r="SXX8" s="83"/>
      <c r="SXY8" s="83"/>
      <c r="SXZ8" s="83"/>
      <c r="SYA8" s="83"/>
      <c r="SYB8" s="83"/>
      <c r="SYC8" s="83"/>
      <c r="SYD8" s="83"/>
      <c r="SYE8" s="83"/>
      <c r="SYF8" s="83"/>
      <c r="SYG8" s="83"/>
      <c r="SYH8" s="83"/>
      <c r="SYI8" s="83"/>
      <c r="SYJ8" s="83"/>
      <c r="SYK8" s="83"/>
      <c r="SYL8" s="83"/>
      <c r="SYM8" s="83"/>
      <c r="SYN8" s="83"/>
      <c r="SYO8" s="83"/>
      <c r="SYP8" s="83"/>
      <c r="SYQ8" s="83"/>
      <c r="SYR8" s="83"/>
      <c r="SYS8" s="83"/>
      <c r="SYT8" s="83"/>
      <c r="SYU8" s="83"/>
      <c r="SYV8" s="83"/>
      <c r="SYW8" s="83"/>
      <c r="SYX8" s="83"/>
      <c r="SYY8" s="83"/>
      <c r="SYZ8" s="83"/>
      <c r="SZA8" s="83"/>
      <c r="SZB8" s="83"/>
      <c r="SZC8" s="83"/>
      <c r="SZD8" s="83"/>
      <c r="SZE8" s="83"/>
      <c r="SZF8" s="83"/>
      <c r="SZG8" s="83"/>
      <c r="SZH8" s="83"/>
      <c r="SZI8" s="83"/>
      <c r="SZJ8" s="83"/>
      <c r="SZK8" s="83"/>
      <c r="SZL8" s="83"/>
      <c r="SZM8" s="83"/>
      <c r="SZN8" s="83"/>
      <c r="SZO8" s="83"/>
      <c r="SZP8" s="83"/>
      <c r="SZQ8" s="83"/>
      <c r="SZR8" s="83"/>
      <c r="SZS8" s="83"/>
      <c r="SZT8" s="83"/>
      <c r="SZU8" s="83"/>
      <c r="SZV8" s="83"/>
      <c r="SZW8" s="83"/>
      <c r="SZX8" s="83"/>
      <c r="SZY8" s="83"/>
      <c r="SZZ8" s="83"/>
      <c r="TAA8" s="83"/>
      <c r="TAB8" s="83"/>
      <c r="TAC8" s="83"/>
      <c r="TAD8" s="83"/>
      <c r="TAE8" s="83"/>
      <c r="TAF8" s="83"/>
      <c r="TAG8" s="83"/>
      <c r="TAH8" s="83"/>
      <c r="TAI8" s="83"/>
      <c r="TAJ8" s="83"/>
      <c r="TAK8" s="83"/>
      <c r="TAL8" s="83"/>
      <c r="TAM8" s="83"/>
      <c r="TAN8" s="83"/>
      <c r="TAO8" s="83"/>
      <c r="TAP8" s="83"/>
      <c r="TAQ8" s="83"/>
      <c r="TAR8" s="83"/>
      <c r="TAS8" s="83"/>
      <c r="TAT8" s="83"/>
      <c r="TAU8" s="83"/>
      <c r="TAV8" s="83"/>
      <c r="TAW8" s="83"/>
      <c r="TAX8" s="83"/>
      <c r="TAY8" s="83"/>
      <c r="TAZ8" s="83"/>
      <c r="TBA8" s="83"/>
      <c r="TBB8" s="83"/>
      <c r="TBC8" s="83"/>
      <c r="TBD8" s="83"/>
      <c r="TBE8" s="83"/>
      <c r="TBF8" s="83"/>
      <c r="TBG8" s="83"/>
      <c r="TBH8" s="83"/>
      <c r="TBI8" s="83"/>
      <c r="TBJ8" s="83"/>
      <c r="TBK8" s="83"/>
      <c r="TBL8" s="83"/>
      <c r="TBM8" s="83"/>
      <c r="TBN8" s="83"/>
      <c r="TBO8" s="83"/>
      <c r="TBP8" s="83"/>
      <c r="TBQ8" s="83"/>
      <c r="TBR8" s="83"/>
      <c r="TBS8" s="83"/>
      <c r="TBT8" s="83"/>
      <c r="TBU8" s="83"/>
      <c r="TBV8" s="83"/>
      <c r="TBW8" s="83"/>
      <c r="TBX8" s="83"/>
      <c r="TBY8" s="83"/>
      <c r="TBZ8" s="83"/>
      <c r="TCA8" s="83"/>
      <c r="TCB8" s="83"/>
      <c r="TCC8" s="83"/>
      <c r="TCD8" s="83"/>
      <c r="TCE8" s="83"/>
      <c r="TCF8" s="83"/>
      <c r="TCG8" s="83"/>
      <c r="TCH8" s="83"/>
      <c r="TCI8" s="83"/>
      <c r="TCJ8" s="83"/>
      <c r="TCK8" s="83"/>
      <c r="TCL8" s="83"/>
      <c r="TCM8" s="83"/>
      <c r="TCN8" s="83"/>
      <c r="TCO8" s="83"/>
      <c r="TCP8" s="83"/>
      <c r="TCQ8" s="83"/>
      <c r="TCR8" s="83"/>
      <c r="TCS8" s="83"/>
      <c r="TCT8" s="83"/>
      <c r="TCU8" s="83"/>
      <c r="TCV8" s="83"/>
      <c r="TCW8" s="83"/>
      <c r="TCX8" s="83"/>
      <c r="TCY8" s="83"/>
      <c r="TCZ8" s="83"/>
      <c r="TDA8" s="83"/>
      <c r="TDB8" s="83"/>
      <c r="TDC8" s="83"/>
      <c r="TDD8" s="83"/>
      <c r="TDE8" s="83"/>
      <c r="TDF8" s="83"/>
      <c r="TDG8" s="83"/>
      <c r="TDH8" s="83"/>
      <c r="TDI8" s="83"/>
      <c r="TDJ8" s="83"/>
      <c r="TDK8" s="83"/>
      <c r="TDL8" s="83"/>
      <c r="TDM8" s="83"/>
      <c r="TDN8" s="83"/>
      <c r="TDO8" s="83"/>
      <c r="TDP8" s="83"/>
      <c r="TDQ8" s="83"/>
      <c r="TDR8" s="83"/>
      <c r="TDS8" s="83"/>
      <c r="TDT8" s="83"/>
      <c r="TDU8" s="83"/>
      <c r="TDV8" s="83"/>
      <c r="TDW8" s="83"/>
      <c r="TDX8" s="83"/>
      <c r="TDY8" s="83"/>
      <c r="TDZ8" s="83"/>
      <c r="TEA8" s="83"/>
      <c r="TEB8" s="83"/>
      <c r="TEC8" s="83"/>
      <c r="TED8" s="83"/>
      <c r="TEE8" s="83"/>
      <c r="TEF8" s="83"/>
      <c r="TEG8" s="83"/>
      <c r="TEH8" s="83"/>
      <c r="TEI8" s="83"/>
      <c r="TEJ8" s="83"/>
      <c r="TEK8" s="83"/>
      <c r="TEL8" s="83"/>
      <c r="TEM8" s="83"/>
      <c r="TEN8" s="83"/>
      <c r="TEO8" s="83"/>
      <c r="TEP8" s="83"/>
      <c r="TEQ8" s="83"/>
      <c r="TER8" s="83"/>
      <c r="TES8" s="83"/>
      <c r="TET8" s="83"/>
      <c r="TEU8" s="83"/>
      <c r="TEV8" s="83"/>
      <c r="TEW8" s="83"/>
      <c r="TEX8" s="83"/>
      <c r="TEY8" s="83"/>
      <c r="TEZ8" s="83"/>
      <c r="TFA8" s="83"/>
      <c r="TFB8" s="83"/>
      <c r="TFC8" s="83"/>
      <c r="TFD8" s="83"/>
      <c r="TFE8" s="83"/>
      <c r="TFF8" s="83"/>
      <c r="TFG8" s="83"/>
      <c r="TFH8" s="83"/>
      <c r="TFI8" s="83"/>
      <c r="TFJ8" s="83"/>
      <c r="TFK8" s="83"/>
      <c r="TFL8" s="83"/>
      <c r="TFM8" s="83"/>
      <c r="TFN8" s="83"/>
      <c r="TFO8" s="83"/>
      <c r="TFP8" s="83"/>
      <c r="TFQ8" s="83"/>
      <c r="TFR8" s="83"/>
      <c r="TFS8" s="83"/>
      <c r="TFT8" s="83"/>
      <c r="TFU8" s="83"/>
      <c r="TFV8" s="83"/>
      <c r="TFW8" s="83"/>
      <c r="TFX8" s="83"/>
      <c r="TFY8" s="83"/>
      <c r="TFZ8" s="83"/>
      <c r="TGA8" s="83"/>
      <c r="TGB8" s="83"/>
      <c r="TGC8" s="83"/>
      <c r="TGD8" s="83"/>
      <c r="TGE8" s="83"/>
      <c r="TGF8" s="83"/>
      <c r="TGG8" s="83"/>
      <c r="TGH8" s="83"/>
      <c r="TGI8" s="83"/>
      <c r="TGJ8" s="83"/>
      <c r="TGK8" s="83"/>
      <c r="TGL8" s="83"/>
      <c r="TGM8" s="83"/>
      <c r="TGN8" s="83"/>
      <c r="TGO8" s="83"/>
      <c r="TGP8" s="83"/>
      <c r="TGQ8" s="83"/>
      <c r="TGR8" s="83"/>
      <c r="TGS8" s="83"/>
      <c r="TGT8" s="83"/>
      <c r="TGU8" s="83"/>
      <c r="TGV8" s="83"/>
      <c r="TGW8" s="83"/>
      <c r="TGX8" s="83"/>
      <c r="TGY8" s="83"/>
      <c r="TGZ8" s="83"/>
      <c r="THA8" s="83"/>
      <c r="THB8" s="83"/>
      <c r="THC8" s="83"/>
      <c r="THD8" s="83"/>
      <c r="THE8" s="83"/>
      <c r="THF8" s="83"/>
      <c r="THG8" s="83"/>
      <c r="THH8" s="83"/>
      <c r="THI8" s="83"/>
      <c r="THJ8" s="83"/>
      <c r="THK8" s="83"/>
      <c r="THL8" s="83"/>
      <c r="THM8" s="83"/>
      <c r="THN8" s="83"/>
      <c r="THO8" s="83"/>
      <c r="THP8" s="83"/>
      <c r="THQ8" s="83"/>
      <c r="THR8" s="83"/>
      <c r="THS8" s="83"/>
      <c r="THT8" s="83"/>
      <c r="THU8" s="83"/>
      <c r="THV8" s="83"/>
      <c r="THW8" s="83"/>
      <c r="THX8" s="83"/>
      <c r="THY8" s="83"/>
      <c r="THZ8" s="83"/>
      <c r="TIA8" s="83"/>
      <c r="TIB8" s="83"/>
      <c r="TIC8" s="83"/>
      <c r="TID8" s="83"/>
      <c r="TIE8" s="83"/>
      <c r="TIF8" s="83"/>
      <c r="TIG8" s="83"/>
      <c r="TIH8" s="83"/>
      <c r="TII8" s="83"/>
      <c r="TIJ8" s="83"/>
      <c r="TIK8" s="83"/>
      <c r="TIL8" s="83"/>
      <c r="TIM8" s="83"/>
      <c r="TIN8" s="83"/>
      <c r="TIO8" s="83"/>
      <c r="TIP8" s="83"/>
      <c r="TIQ8" s="83"/>
      <c r="TIR8" s="83"/>
      <c r="TIS8" s="83"/>
      <c r="TIT8" s="83"/>
      <c r="TIU8" s="83"/>
      <c r="TIV8" s="83"/>
      <c r="TIW8" s="83"/>
      <c r="TIX8" s="83"/>
      <c r="TIY8" s="83"/>
      <c r="TIZ8" s="83"/>
      <c r="TJA8" s="83"/>
      <c r="TJB8" s="83"/>
      <c r="TJC8" s="83"/>
      <c r="TJD8" s="83"/>
      <c r="TJE8" s="83"/>
      <c r="TJF8" s="83"/>
      <c r="TJG8" s="83"/>
      <c r="TJH8" s="83"/>
      <c r="TJI8" s="83"/>
      <c r="TJJ8" s="83"/>
      <c r="TJK8" s="83"/>
      <c r="TJL8" s="83"/>
      <c r="TJM8" s="83"/>
      <c r="TJN8" s="83"/>
      <c r="TJO8" s="83"/>
      <c r="TJP8" s="83"/>
      <c r="TJQ8" s="83"/>
      <c r="TJR8" s="83"/>
      <c r="TJS8" s="83"/>
      <c r="TJT8" s="83"/>
      <c r="TJU8" s="83"/>
      <c r="TJV8" s="83"/>
      <c r="TJW8" s="83"/>
      <c r="TJX8" s="83"/>
      <c r="TJY8" s="83"/>
      <c r="TJZ8" s="83"/>
      <c r="TKA8" s="83"/>
      <c r="TKB8" s="83"/>
      <c r="TKC8" s="83"/>
      <c r="TKD8" s="83"/>
      <c r="TKE8" s="83"/>
      <c r="TKF8" s="83"/>
      <c r="TKG8" s="83"/>
      <c r="TKH8" s="83"/>
      <c r="TKI8" s="83"/>
      <c r="TKJ8" s="83"/>
      <c r="TKK8" s="83"/>
      <c r="TKL8" s="83"/>
      <c r="TKM8" s="83"/>
      <c r="TKN8" s="83"/>
      <c r="TKO8" s="83"/>
      <c r="TKP8" s="83"/>
      <c r="TKQ8" s="83"/>
      <c r="TKR8" s="83"/>
      <c r="TKS8" s="83"/>
      <c r="TKT8" s="83"/>
      <c r="TKU8" s="83"/>
      <c r="TKV8" s="83"/>
      <c r="TKW8" s="83"/>
      <c r="TKX8" s="83"/>
      <c r="TKY8" s="83"/>
      <c r="TKZ8" s="83"/>
      <c r="TLA8" s="83"/>
      <c r="TLB8" s="83"/>
      <c r="TLC8" s="83"/>
      <c r="TLD8" s="83"/>
      <c r="TLE8" s="83"/>
      <c r="TLF8" s="83"/>
      <c r="TLG8" s="83"/>
      <c r="TLH8" s="83"/>
      <c r="TLI8" s="83"/>
      <c r="TLJ8" s="83"/>
      <c r="TLK8" s="83"/>
      <c r="TLL8" s="83"/>
      <c r="TLM8" s="83"/>
      <c r="TLN8" s="83"/>
      <c r="TLO8" s="83"/>
      <c r="TLP8" s="83"/>
      <c r="TLQ8" s="83"/>
      <c r="TLR8" s="83"/>
      <c r="TLS8" s="83"/>
      <c r="TLT8" s="83"/>
      <c r="TLU8" s="83"/>
      <c r="TLV8" s="83"/>
      <c r="TLW8" s="83"/>
      <c r="TLX8" s="83"/>
      <c r="TLY8" s="83"/>
      <c r="TLZ8" s="83"/>
      <c r="TMA8" s="83"/>
      <c r="TMB8" s="83"/>
      <c r="TMC8" s="83"/>
      <c r="TMD8" s="83"/>
      <c r="TME8" s="83"/>
      <c r="TMF8" s="83"/>
      <c r="TMG8" s="83"/>
      <c r="TMH8" s="83"/>
      <c r="TMI8" s="83"/>
      <c r="TMJ8" s="83"/>
      <c r="TMK8" s="83"/>
      <c r="TML8" s="83"/>
      <c r="TMM8" s="83"/>
      <c r="TMN8" s="83"/>
      <c r="TMO8" s="83"/>
      <c r="TMP8" s="83"/>
      <c r="TMQ8" s="83"/>
      <c r="TMR8" s="83"/>
      <c r="TMS8" s="83"/>
      <c r="TMT8" s="83"/>
      <c r="TMU8" s="83"/>
      <c r="TMV8" s="83"/>
      <c r="TMW8" s="83"/>
      <c r="TMX8" s="83"/>
      <c r="TMY8" s="83"/>
      <c r="TMZ8" s="83"/>
      <c r="TNA8" s="83"/>
      <c r="TNB8" s="83"/>
      <c r="TNC8" s="83"/>
      <c r="TND8" s="83"/>
      <c r="TNE8" s="83"/>
      <c r="TNF8" s="83"/>
      <c r="TNG8" s="83"/>
      <c r="TNH8" s="83"/>
      <c r="TNI8" s="83"/>
      <c r="TNJ8" s="83"/>
      <c r="TNK8" s="83"/>
      <c r="TNL8" s="83"/>
      <c r="TNM8" s="83"/>
      <c r="TNN8" s="83"/>
      <c r="TNO8" s="83"/>
      <c r="TNP8" s="83"/>
      <c r="TNQ8" s="83"/>
      <c r="TNR8" s="83"/>
      <c r="TNS8" s="83"/>
      <c r="TNT8" s="83"/>
      <c r="TNU8" s="83"/>
      <c r="TNV8" s="83"/>
      <c r="TNW8" s="83"/>
      <c r="TNX8" s="83"/>
      <c r="TNY8" s="83"/>
      <c r="TNZ8" s="83"/>
      <c r="TOA8" s="83"/>
      <c r="TOB8" s="83"/>
      <c r="TOC8" s="83"/>
      <c r="TOD8" s="83"/>
      <c r="TOE8" s="83"/>
      <c r="TOF8" s="83"/>
      <c r="TOG8" s="83"/>
      <c r="TOH8" s="83"/>
      <c r="TOI8" s="83"/>
      <c r="TOJ8" s="83"/>
      <c r="TOK8" s="83"/>
      <c r="TOL8" s="83"/>
      <c r="TOM8" s="83"/>
      <c r="TON8" s="83"/>
      <c r="TOO8" s="83"/>
      <c r="TOP8" s="83"/>
      <c r="TOQ8" s="83"/>
      <c r="TOR8" s="83"/>
      <c r="TOS8" s="83"/>
      <c r="TOT8" s="83"/>
      <c r="TOU8" s="83"/>
      <c r="TOV8" s="83"/>
      <c r="TOW8" s="83"/>
      <c r="TOX8" s="83"/>
      <c r="TOY8" s="83"/>
      <c r="TOZ8" s="83"/>
      <c r="TPA8" s="83"/>
      <c r="TPB8" s="83"/>
      <c r="TPC8" s="83"/>
      <c r="TPD8" s="83"/>
      <c r="TPE8" s="83"/>
      <c r="TPF8" s="83"/>
      <c r="TPG8" s="83"/>
      <c r="TPH8" s="83"/>
      <c r="TPI8" s="83"/>
      <c r="TPJ8" s="83"/>
      <c r="TPK8" s="83"/>
      <c r="TPL8" s="83"/>
      <c r="TPM8" s="83"/>
      <c r="TPN8" s="83"/>
      <c r="TPO8" s="83"/>
      <c r="TPP8" s="83"/>
      <c r="TPQ8" s="83"/>
      <c r="TPR8" s="83"/>
      <c r="TPS8" s="83"/>
      <c r="TPT8" s="83"/>
      <c r="TPU8" s="83"/>
      <c r="TPV8" s="83"/>
      <c r="TPW8" s="83"/>
      <c r="TPX8" s="83"/>
      <c r="TPY8" s="83"/>
      <c r="TPZ8" s="83"/>
      <c r="TQA8" s="83"/>
      <c r="TQB8" s="83"/>
      <c r="TQC8" s="83"/>
      <c r="TQD8" s="83"/>
      <c r="TQE8" s="83"/>
      <c r="TQF8" s="83"/>
      <c r="TQG8" s="83"/>
      <c r="TQH8" s="83"/>
      <c r="TQI8" s="83"/>
      <c r="TQJ8" s="83"/>
      <c r="TQK8" s="83"/>
      <c r="TQL8" s="83"/>
      <c r="TQM8" s="83"/>
      <c r="TQN8" s="83"/>
      <c r="TQO8" s="83"/>
      <c r="TQP8" s="83"/>
      <c r="TQQ8" s="83"/>
      <c r="TQR8" s="83"/>
      <c r="TQS8" s="83"/>
      <c r="TQT8" s="83"/>
      <c r="TQU8" s="83"/>
      <c r="TQV8" s="83"/>
      <c r="TQW8" s="83"/>
      <c r="TQX8" s="83"/>
      <c r="TQY8" s="83"/>
      <c r="TQZ8" s="83"/>
      <c r="TRA8" s="83"/>
      <c r="TRB8" s="83"/>
      <c r="TRC8" s="83"/>
      <c r="TRD8" s="83"/>
      <c r="TRE8" s="83"/>
      <c r="TRF8" s="83"/>
      <c r="TRG8" s="83"/>
      <c r="TRH8" s="83"/>
      <c r="TRI8" s="83"/>
      <c r="TRJ8" s="83"/>
      <c r="TRK8" s="83"/>
      <c r="TRL8" s="83"/>
      <c r="TRM8" s="83"/>
      <c r="TRN8" s="83"/>
      <c r="TRO8" s="83"/>
      <c r="TRP8" s="83"/>
      <c r="TRQ8" s="83"/>
      <c r="TRR8" s="83"/>
      <c r="TRS8" s="83"/>
      <c r="TRT8" s="83"/>
      <c r="TRU8" s="83"/>
      <c r="TRV8" s="83"/>
      <c r="TRW8" s="83"/>
      <c r="TRX8" s="83"/>
      <c r="TRY8" s="83"/>
      <c r="TRZ8" s="83"/>
      <c r="TSA8" s="83"/>
      <c r="TSB8" s="83"/>
      <c r="TSC8" s="83"/>
      <c r="TSD8" s="83"/>
      <c r="TSE8" s="83"/>
      <c r="TSF8" s="83"/>
      <c r="TSG8" s="83"/>
      <c r="TSH8" s="83"/>
      <c r="TSI8" s="83"/>
      <c r="TSJ8" s="83"/>
      <c r="TSK8" s="83"/>
      <c r="TSL8" s="83"/>
      <c r="TSM8" s="83"/>
      <c r="TSN8" s="83"/>
      <c r="TSO8" s="83"/>
      <c r="TSP8" s="83"/>
      <c r="TSQ8" s="83"/>
      <c r="TSR8" s="83"/>
      <c r="TSS8" s="83"/>
      <c r="TST8" s="83"/>
      <c r="TSU8" s="83"/>
      <c r="TSV8" s="83"/>
      <c r="TSW8" s="83"/>
      <c r="TSX8" s="83"/>
      <c r="TSY8" s="83"/>
      <c r="TSZ8" s="83"/>
      <c r="TTA8" s="83"/>
      <c r="TTB8" s="83"/>
      <c r="TTC8" s="83"/>
      <c r="TTD8" s="83"/>
      <c r="TTE8" s="83"/>
      <c r="TTF8" s="83"/>
      <c r="TTG8" s="83"/>
      <c r="TTH8" s="83"/>
      <c r="TTI8" s="83"/>
      <c r="TTJ8" s="83"/>
      <c r="TTK8" s="83"/>
      <c r="TTL8" s="83"/>
      <c r="TTM8" s="83"/>
      <c r="TTN8" s="83"/>
      <c r="TTO8" s="83"/>
      <c r="TTP8" s="83"/>
      <c r="TTQ8" s="83"/>
      <c r="TTR8" s="83"/>
      <c r="TTS8" s="83"/>
      <c r="TTT8" s="83"/>
      <c r="TTU8" s="83"/>
      <c r="TTV8" s="83"/>
      <c r="TTW8" s="83"/>
      <c r="TTX8" s="83"/>
      <c r="TTY8" s="83"/>
      <c r="TTZ8" s="83"/>
      <c r="TUA8" s="83"/>
      <c r="TUB8" s="83"/>
      <c r="TUC8" s="83"/>
      <c r="TUD8" s="83"/>
      <c r="TUE8" s="83"/>
      <c r="TUF8" s="83"/>
      <c r="TUG8" s="83"/>
      <c r="TUH8" s="83"/>
      <c r="TUI8" s="83"/>
      <c r="TUJ8" s="83"/>
      <c r="TUK8" s="83"/>
      <c r="TUL8" s="83"/>
      <c r="TUM8" s="83"/>
      <c r="TUN8" s="83"/>
      <c r="TUO8" s="83"/>
      <c r="TUP8" s="83"/>
      <c r="TUQ8" s="83"/>
      <c r="TUR8" s="83"/>
      <c r="TUS8" s="83"/>
      <c r="TUT8" s="83"/>
      <c r="TUU8" s="83"/>
      <c r="TUV8" s="83"/>
      <c r="TUW8" s="83"/>
      <c r="TUX8" s="83"/>
      <c r="TUY8" s="83"/>
      <c r="TUZ8" s="83"/>
      <c r="TVA8" s="83"/>
      <c r="TVB8" s="83"/>
      <c r="TVC8" s="83"/>
      <c r="TVD8" s="83"/>
      <c r="TVE8" s="83"/>
      <c r="TVF8" s="83"/>
      <c r="TVG8" s="83"/>
      <c r="TVH8" s="83"/>
      <c r="TVI8" s="83"/>
      <c r="TVJ8" s="83"/>
      <c r="TVK8" s="83"/>
      <c r="TVL8" s="83"/>
      <c r="TVM8" s="83"/>
      <c r="TVN8" s="83"/>
      <c r="TVO8" s="83"/>
      <c r="TVP8" s="83"/>
      <c r="TVQ8" s="83"/>
      <c r="TVR8" s="83"/>
      <c r="TVS8" s="83"/>
      <c r="TVT8" s="83"/>
      <c r="TVU8" s="83"/>
      <c r="TVV8" s="83"/>
      <c r="TVW8" s="83"/>
      <c r="TVX8" s="83"/>
      <c r="TVY8" s="83"/>
      <c r="TVZ8" s="83"/>
      <c r="TWA8" s="83"/>
      <c r="TWB8" s="83"/>
      <c r="TWC8" s="83"/>
      <c r="TWD8" s="83"/>
      <c r="TWE8" s="83"/>
      <c r="TWF8" s="83"/>
      <c r="TWG8" s="83"/>
      <c r="TWH8" s="83"/>
      <c r="TWI8" s="83"/>
      <c r="TWJ8" s="83"/>
      <c r="TWK8" s="83"/>
      <c r="TWL8" s="83"/>
      <c r="TWM8" s="83"/>
      <c r="TWN8" s="83"/>
      <c r="TWO8" s="83"/>
      <c r="TWP8" s="83"/>
      <c r="TWQ8" s="83"/>
      <c r="TWR8" s="83"/>
      <c r="TWS8" s="83"/>
      <c r="TWT8" s="83"/>
      <c r="TWU8" s="83"/>
      <c r="TWV8" s="83"/>
      <c r="TWW8" s="83"/>
      <c r="TWX8" s="83"/>
      <c r="TWY8" s="83"/>
      <c r="TWZ8" s="83"/>
      <c r="TXA8" s="83"/>
      <c r="TXB8" s="83"/>
      <c r="TXC8" s="83"/>
      <c r="TXD8" s="83"/>
      <c r="TXE8" s="83"/>
      <c r="TXF8" s="83"/>
      <c r="TXG8" s="83"/>
      <c r="TXH8" s="83"/>
      <c r="TXI8" s="83"/>
      <c r="TXJ8" s="83"/>
      <c r="TXK8" s="83"/>
      <c r="TXL8" s="83"/>
      <c r="TXM8" s="83"/>
      <c r="TXN8" s="83"/>
      <c r="TXO8" s="83"/>
      <c r="TXP8" s="83"/>
      <c r="TXQ8" s="83"/>
      <c r="TXR8" s="83"/>
      <c r="TXS8" s="83"/>
      <c r="TXT8" s="83"/>
      <c r="TXU8" s="83"/>
      <c r="TXV8" s="83"/>
      <c r="TXW8" s="83"/>
      <c r="TXX8" s="83"/>
      <c r="TXY8" s="83"/>
      <c r="TXZ8" s="83"/>
      <c r="TYA8" s="83"/>
      <c r="TYB8" s="83"/>
      <c r="TYC8" s="83"/>
      <c r="TYD8" s="83"/>
      <c r="TYE8" s="83"/>
      <c r="TYF8" s="83"/>
      <c r="TYG8" s="83"/>
      <c r="TYH8" s="83"/>
      <c r="TYI8" s="83"/>
      <c r="TYJ8" s="83"/>
      <c r="TYK8" s="83"/>
      <c r="TYL8" s="83"/>
      <c r="TYM8" s="83"/>
      <c r="TYN8" s="83"/>
      <c r="TYO8" s="83"/>
      <c r="TYP8" s="83"/>
      <c r="TYQ8" s="83"/>
      <c r="TYR8" s="83"/>
      <c r="TYS8" s="83"/>
      <c r="TYT8" s="83"/>
      <c r="TYU8" s="83"/>
      <c r="TYV8" s="83"/>
      <c r="TYW8" s="83"/>
      <c r="TYX8" s="83"/>
      <c r="TYY8" s="83"/>
      <c r="TYZ8" s="83"/>
      <c r="TZA8" s="83"/>
      <c r="TZB8" s="83"/>
      <c r="TZC8" s="83"/>
      <c r="TZD8" s="83"/>
      <c r="TZE8" s="83"/>
      <c r="TZF8" s="83"/>
      <c r="TZG8" s="83"/>
      <c r="TZH8" s="83"/>
      <c r="TZI8" s="83"/>
      <c r="TZJ8" s="83"/>
      <c r="TZK8" s="83"/>
      <c r="TZL8" s="83"/>
      <c r="TZM8" s="83"/>
      <c r="TZN8" s="83"/>
      <c r="TZO8" s="83"/>
      <c r="TZP8" s="83"/>
      <c r="TZQ8" s="83"/>
      <c r="TZR8" s="83"/>
      <c r="TZS8" s="83"/>
      <c r="TZT8" s="83"/>
      <c r="TZU8" s="83"/>
      <c r="TZV8" s="83"/>
      <c r="TZW8" s="83"/>
      <c r="TZX8" s="83"/>
      <c r="TZY8" s="83"/>
      <c r="TZZ8" s="83"/>
      <c r="UAA8" s="83"/>
      <c r="UAB8" s="83"/>
      <c r="UAC8" s="83"/>
      <c r="UAD8" s="83"/>
      <c r="UAE8" s="83"/>
      <c r="UAF8" s="83"/>
      <c r="UAG8" s="83"/>
      <c r="UAH8" s="83"/>
      <c r="UAI8" s="83"/>
      <c r="UAJ8" s="83"/>
      <c r="UAK8" s="83"/>
      <c r="UAL8" s="83"/>
      <c r="UAM8" s="83"/>
      <c r="UAN8" s="83"/>
      <c r="UAO8" s="83"/>
      <c r="UAP8" s="83"/>
      <c r="UAQ8" s="83"/>
      <c r="UAR8" s="83"/>
      <c r="UAS8" s="83"/>
      <c r="UAT8" s="83"/>
      <c r="UAU8" s="83"/>
      <c r="UAV8" s="83"/>
      <c r="UAW8" s="83"/>
      <c r="UAX8" s="83"/>
      <c r="UAY8" s="83"/>
      <c r="UAZ8" s="83"/>
      <c r="UBA8" s="83"/>
      <c r="UBB8" s="83"/>
      <c r="UBC8" s="83"/>
      <c r="UBD8" s="83"/>
      <c r="UBE8" s="83"/>
      <c r="UBF8" s="83"/>
      <c r="UBG8" s="83"/>
      <c r="UBH8" s="83"/>
      <c r="UBI8" s="83"/>
      <c r="UBJ8" s="83"/>
      <c r="UBK8" s="83"/>
      <c r="UBL8" s="83"/>
      <c r="UBM8" s="83"/>
      <c r="UBN8" s="83"/>
      <c r="UBO8" s="83"/>
      <c r="UBP8" s="83"/>
      <c r="UBQ8" s="83"/>
      <c r="UBR8" s="83"/>
      <c r="UBS8" s="83"/>
      <c r="UBT8" s="83"/>
      <c r="UBU8" s="83"/>
      <c r="UBV8" s="83"/>
      <c r="UBW8" s="83"/>
      <c r="UBX8" s="83"/>
      <c r="UBY8" s="83"/>
      <c r="UBZ8" s="83"/>
      <c r="UCA8" s="83"/>
      <c r="UCB8" s="83"/>
      <c r="UCC8" s="83"/>
      <c r="UCD8" s="83"/>
      <c r="UCE8" s="83"/>
      <c r="UCF8" s="83"/>
      <c r="UCG8" s="83"/>
      <c r="UCH8" s="83"/>
      <c r="UCI8" s="83"/>
      <c r="UCJ8" s="83"/>
      <c r="UCK8" s="83"/>
      <c r="UCL8" s="83"/>
      <c r="UCM8" s="83"/>
      <c r="UCN8" s="83"/>
      <c r="UCO8" s="83"/>
      <c r="UCP8" s="83"/>
      <c r="UCQ8" s="83"/>
      <c r="UCR8" s="83"/>
      <c r="UCS8" s="83"/>
      <c r="UCT8" s="83"/>
      <c r="UCU8" s="83"/>
      <c r="UCV8" s="83"/>
      <c r="UCW8" s="83"/>
      <c r="UCX8" s="83"/>
      <c r="UCY8" s="83"/>
      <c r="UCZ8" s="83"/>
      <c r="UDA8" s="83"/>
      <c r="UDB8" s="83"/>
      <c r="UDC8" s="83"/>
      <c r="UDD8" s="83"/>
      <c r="UDE8" s="83"/>
      <c r="UDF8" s="83"/>
      <c r="UDG8" s="83"/>
      <c r="UDH8" s="83"/>
      <c r="UDI8" s="83"/>
      <c r="UDJ8" s="83"/>
      <c r="UDK8" s="83"/>
      <c r="UDL8" s="83"/>
      <c r="UDM8" s="83"/>
      <c r="UDN8" s="83"/>
      <c r="UDO8" s="83"/>
      <c r="UDP8" s="83"/>
      <c r="UDQ8" s="83"/>
      <c r="UDR8" s="83"/>
      <c r="UDS8" s="83"/>
      <c r="UDT8" s="83"/>
      <c r="UDU8" s="83"/>
      <c r="UDV8" s="83"/>
      <c r="UDW8" s="83"/>
      <c r="UDX8" s="83"/>
      <c r="UDY8" s="83"/>
      <c r="UDZ8" s="83"/>
      <c r="UEA8" s="83"/>
      <c r="UEB8" s="83"/>
      <c r="UEC8" s="83"/>
      <c r="UED8" s="83"/>
      <c r="UEE8" s="83"/>
      <c r="UEF8" s="83"/>
      <c r="UEG8" s="83"/>
      <c r="UEH8" s="83"/>
      <c r="UEI8" s="83"/>
      <c r="UEJ8" s="83"/>
      <c r="UEK8" s="83"/>
      <c r="UEL8" s="83"/>
      <c r="UEM8" s="83"/>
      <c r="UEN8" s="83"/>
      <c r="UEO8" s="83"/>
      <c r="UEP8" s="83"/>
      <c r="UEQ8" s="83"/>
      <c r="UER8" s="83"/>
      <c r="UES8" s="83"/>
      <c r="UET8" s="83"/>
      <c r="UEU8" s="83"/>
      <c r="UEV8" s="83"/>
      <c r="UEW8" s="83"/>
      <c r="UEX8" s="83"/>
      <c r="UEY8" s="83"/>
      <c r="UEZ8" s="83"/>
      <c r="UFA8" s="83"/>
      <c r="UFB8" s="83"/>
      <c r="UFC8" s="83"/>
      <c r="UFD8" s="83"/>
      <c r="UFE8" s="83"/>
      <c r="UFF8" s="83"/>
      <c r="UFG8" s="83"/>
      <c r="UFH8" s="83"/>
      <c r="UFI8" s="83"/>
      <c r="UFJ8" s="83"/>
      <c r="UFK8" s="83"/>
      <c r="UFL8" s="83"/>
      <c r="UFM8" s="83"/>
      <c r="UFN8" s="83"/>
      <c r="UFO8" s="83"/>
      <c r="UFP8" s="83"/>
      <c r="UFQ8" s="83"/>
      <c r="UFR8" s="83"/>
      <c r="UFS8" s="83"/>
      <c r="UFT8" s="83"/>
      <c r="UFU8" s="83"/>
      <c r="UFV8" s="83"/>
      <c r="UFW8" s="83"/>
      <c r="UFX8" s="83"/>
      <c r="UFY8" s="83"/>
      <c r="UFZ8" s="83"/>
      <c r="UGA8" s="83"/>
      <c r="UGB8" s="83"/>
      <c r="UGC8" s="83"/>
      <c r="UGD8" s="83"/>
      <c r="UGE8" s="83"/>
      <c r="UGF8" s="83"/>
      <c r="UGG8" s="83"/>
      <c r="UGH8" s="83"/>
      <c r="UGI8" s="83"/>
      <c r="UGJ8" s="83"/>
      <c r="UGK8" s="83"/>
      <c r="UGL8" s="83"/>
      <c r="UGM8" s="83"/>
      <c r="UGN8" s="83"/>
      <c r="UGO8" s="83"/>
      <c r="UGP8" s="83"/>
      <c r="UGQ8" s="83"/>
      <c r="UGR8" s="83"/>
      <c r="UGS8" s="83"/>
      <c r="UGT8" s="83"/>
      <c r="UGU8" s="83"/>
      <c r="UGV8" s="83"/>
      <c r="UGW8" s="83"/>
      <c r="UGX8" s="83"/>
      <c r="UGY8" s="83"/>
      <c r="UGZ8" s="83"/>
      <c r="UHA8" s="83"/>
      <c r="UHB8" s="83"/>
      <c r="UHC8" s="83"/>
      <c r="UHD8" s="83"/>
      <c r="UHE8" s="83"/>
      <c r="UHF8" s="83"/>
      <c r="UHG8" s="83"/>
      <c r="UHH8" s="83"/>
      <c r="UHI8" s="83"/>
      <c r="UHJ8" s="83"/>
      <c r="UHK8" s="83"/>
      <c r="UHL8" s="83"/>
      <c r="UHM8" s="83"/>
      <c r="UHN8" s="83"/>
      <c r="UHO8" s="83"/>
      <c r="UHP8" s="83"/>
      <c r="UHQ8" s="83"/>
      <c r="UHR8" s="83"/>
      <c r="UHS8" s="83"/>
      <c r="UHT8" s="83"/>
      <c r="UHU8" s="83"/>
      <c r="UHV8" s="83"/>
      <c r="UHW8" s="83"/>
      <c r="UHX8" s="83"/>
      <c r="UHY8" s="83"/>
      <c r="UHZ8" s="83"/>
      <c r="UIA8" s="83"/>
      <c r="UIB8" s="83"/>
      <c r="UIC8" s="83"/>
      <c r="UID8" s="83"/>
      <c r="UIE8" s="83"/>
      <c r="UIF8" s="83"/>
      <c r="UIG8" s="83"/>
      <c r="UIH8" s="83"/>
      <c r="UII8" s="83"/>
      <c r="UIJ8" s="83"/>
      <c r="UIK8" s="83"/>
      <c r="UIL8" s="83"/>
      <c r="UIM8" s="83"/>
      <c r="UIN8" s="83"/>
      <c r="UIO8" s="83"/>
      <c r="UIP8" s="83"/>
      <c r="UIQ8" s="83"/>
      <c r="UIR8" s="83"/>
      <c r="UIS8" s="83"/>
      <c r="UIT8" s="83"/>
      <c r="UIU8" s="83"/>
      <c r="UIV8" s="83"/>
      <c r="UIW8" s="83"/>
      <c r="UIX8" s="83"/>
      <c r="UIY8" s="83"/>
      <c r="UIZ8" s="83"/>
      <c r="UJA8" s="83"/>
      <c r="UJB8" s="83"/>
      <c r="UJC8" s="83"/>
      <c r="UJD8" s="83"/>
      <c r="UJE8" s="83"/>
      <c r="UJF8" s="83"/>
      <c r="UJG8" s="83"/>
      <c r="UJH8" s="83"/>
      <c r="UJI8" s="83"/>
      <c r="UJJ8" s="83"/>
      <c r="UJK8" s="83"/>
      <c r="UJL8" s="83"/>
      <c r="UJM8" s="83"/>
      <c r="UJN8" s="83"/>
      <c r="UJO8" s="83"/>
      <c r="UJP8" s="83"/>
      <c r="UJQ8" s="83"/>
      <c r="UJR8" s="83"/>
      <c r="UJS8" s="83"/>
      <c r="UJT8" s="83"/>
      <c r="UJU8" s="83"/>
      <c r="UJV8" s="83"/>
      <c r="UJW8" s="83"/>
      <c r="UJX8" s="83"/>
      <c r="UJY8" s="83"/>
      <c r="UJZ8" s="83"/>
      <c r="UKA8" s="83"/>
      <c r="UKB8" s="83"/>
      <c r="UKC8" s="83"/>
      <c r="UKD8" s="83"/>
      <c r="UKE8" s="83"/>
      <c r="UKF8" s="83"/>
      <c r="UKG8" s="83"/>
      <c r="UKH8" s="83"/>
      <c r="UKI8" s="83"/>
      <c r="UKJ8" s="83"/>
      <c r="UKK8" s="83"/>
      <c r="UKL8" s="83"/>
      <c r="UKM8" s="83"/>
      <c r="UKN8" s="83"/>
      <c r="UKO8" s="83"/>
      <c r="UKP8" s="83"/>
      <c r="UKQ8" s="83"/>
      <c r="UKR8" s="83"/>
      <c r="UKS8" s="83"/>
      <c r="UKT8" s="83"/>
      <c r="UKU8" s="83"/>
      <c r="UKV8" s="83"/>
      <c r="UKW8" s="83"/>
      <c r="UKX8" s="83"/>
      <c r="UKY8" s="83"/>
      <c r="UKZ8" s="83"/>
      <c r="ULA8" s="83"/>
      <c r="ULB8" s="83"/>
      <c r="ULC8" s="83"/>
      <c r="ULD8" s="83"/>
      <c r="ULE8" s="83"/>
      <c r="ULF8" s="83"/>
      <c r="ULG8" s="83"/>
      <c r="ULH8" s="83"/>
      <c r="ULI8" s="83"/>
      <c r="ULJ8" s="83"/>
      <c r="ULK8" s="83"/>
      <c r="ULL8" s="83"/>
      <c r="ULM8" s="83"/>
      <c r="ULN8" s="83"/>
      <c r="ULO8" s="83"/>
      <c r="ULP8" s="83"/>
      <c r="ULQ8" s="83"/>
      <c r="ULR8" s="83"/>
      <c r="ULS8" s="83"/>
      <c r="ULT8" s="83"/>
      <c r="ULU8" s="83"/>
      <c r="ULV8" s="83"/>
      <c r="ULW8" s="83"/>
      <c r="ULX8" s="83"/>
      <c r="ULY8" s="83"/>
      <c r="ULZ8" s="83"/>
      <c r="UMA8" s="83"/>
      <c r="UMB8" s="83"/>
      <c r="UMC8" s="83"/>
      <c r="UMD8" s="83"/>
      <c r="UME8" s="83"/>
      <c r="UMF8" s="83"/>
      <c r="UMG8" s="83"/>
      <c r="UMH8" s="83"/>
      <c r="UMI8" s="83"/>
      <c r="UMJ8" s="83"/>
      <c r="UMK8" s="83"/>
      <c r="UML8" s="83"/>
      <c r="UMM8" s="83"/>
      <c r="UMN8" s="83"/>
      <c r="UMO8" s="83"/>
      <c r="UMP8" s="83"/>
      <c r="UMQ8" s="83"/>
      <c r="UMR8" s="83"/>
      <c r="UMS8" s="83"/>
      <c r="UMT8" s="83"/>
      <c r="UMU8" s="83"/>
      <c r="UMV8" s="83"/>
      <c r="UMW8" s="83"/>
      <c r="UMX8" s="83"/>
      <c r="UMY8" s="83"/>
      <c r="UMZ8" s="83"/>
      <c r="UNA8" s="83"/>
      <c r="UNB8" s="83"/>
      <c r="UNC8" s="83"/>
      <c r="UND8" s="83"/>
      <c r="UNE8" s="83"/>
      <c r="UNF8" s="83"/>
      <c r="UNG8" s="83"/>
      <c r="UNH8" s="83"/>
      <c r="UNI8" s="83"/>
      <c r="UNJ8" s="83"/>
      <c r="UNK8" s="83"/>
      <c r="UNL8" s="83"/>
      <c r="UNM8" s="83"/>
      <c r="UNN8" s="83"/>
      <c r="UNO8" s="83"/>
      <c r="UNP8" s="83"/>
      <c r="UNQ8" s="83"/>
      <c r="UNR8" s="83"/>
      <c r="UNS8" s="83"/>
      <c r="UNT8" s="83"/>
      <c r="UNU8" s="83"/>
      <c r="UNV8" s="83"/>
      <c r="UNW8" s="83"/>
      <c r="UNX8" s="83"/>
      <c r="UNY8" s="83"/>
      <c r="UNZ8" s="83"/>
      <c r="UOA8" s="83"/>
      <c r="UOB8" s="83"/>
      <c r="UOC8" s="83"/>
      <c r="UOD8" s="83"/>
      <c r="UOE8" s="83"/>
      <c r="UOF8" s="83"/>
      <c r="UOG8" s="83"/>
      <c r="UOH8" s="83"/>
      <c r="UOI8" s="83"/>
      <c r="UOJ8" s="83"/>
      <c r="UOK8" s="83"/>
      <c r="UOL8" s="83"/>
      <c r="UOM8" s="83"/>
      <c r="UON8" s="83"/>
      <c r="UOO8" s="83"/>
      <c r="UOP8" s="83"/>
      <c r="UOQ8" s="83"/>
      <c r="UOR8" s="83"/>
      <c r="UOS8" s="83"/>
      <c r="UOT8" s="83"/>
      <c r="UOU8" s="83"/>
      <c r="UOV8" s="83"/>
      <c r="UOW8" s="83"/>
      <c r="UOX8" s="83"/>
      <c r="UOY8" s="83"/>
      <c r="UOZ8" s="83"/>
      <c r="UPA8" s="83"/>
      <c r="UPB8" s="83"/>
      <c r="UPC8" s="83"/>
      <c r="UPD8" s="83"/>
      <c r="UPE8" s="83"/>
      <c r="UPF8" s="83"/>
      <c r="UPG8" s="83"/>
      <c r="UPH8" s="83"/>
      <c r="UPI8" s="83"/>
      <c r="UPJ8" s="83"/>
      <c r="UPK8" s="83"/>
      <c r="UPL8" s="83"/>
      <c r="UPM8" s="83"/>
      <c r="UPN8" s="83"/>
      <c r="UPO8" s="83"/>
      <c r="UPP8" s="83"/>
      <c r="UPQ8" s="83"/>
      <c r="UPR8" s="83"/>
      <c r="UPS8" s="83"/>
      <c r="UPT8" s="83"/>
      <c r="UPU8" s="83"/>
      <c r="UPV8" s="83"/>
      <c r="UPW8" s="83"/>
      <c r="UPX8" s="83"/>
      <c r="UPY8" s="83"/>
      <c r="UPZ8" s="83"/>
      <c r="UQA8" s="83"/>
      <c r="UQB8" s="83"/>
      <c r="UQC8" s="83"/>
      <c r="UQD8" s="83"/>
      <c r="UQE8" s="83"/>
      <c r="UQF8" s="83"/>
      <c r="UQG8" s="83"/>
      <c r="UQH8" s="83"/>
      <c r="UQI8" s="83"/>
      <c r="UQJ8" s="83"/>
      <c r="UQK8" s="83"/>
      <c r="UQL8" s="83"/>
      <c r="UQM8" s="83"/>
      <c r="UQN8" s="83"/>
      <c r="UQO8" s="83"/>
      <c r="UQP8" s="83"/>
      <c r="UQQ8" s="83"/>
      <c r="UQR8" s="83"/>
      <c r="UQS8" s="83"/>
      <c r="UQT8" s="83"/>
      <c r="UQU8" s="83"/>
      <c r="UQV8" s="83"/>
      <c r="UQW8" s="83"/>
      <c r="UQX8" s="83"/>
      <c r="UQY8" s="83"/>
      <c r="UQZ8" s="83"/>
      <c r="URA8" s="83"/>
      <c r="URB8" s="83"/>
      <c r="URC8" s="83"/>
      <c r="URD8" s="83"/>
      <c r="URE8" s="83"/>
      <c r="URF8" s="83"/>
      <c r="URG8" s="83"/>
      <c r="URH8" s="83"/>
      <c r="URI8" s="83"/>
      <c r="URJ8" s="83"/>
      <c r="URK8" s="83"/>
      <c r="URL8" s="83"/>
      <c r="URM8" s="83"/>
      <c r="URN8" s="83"/>
      <c r="URO8" s="83"/>
      <c r="URP8" s="83"/>
      <c r="URQ8" s="83"/>
      <c r="URR8" s="83"/>
      <c r="URS8" s="83"/>
      <c r="URT8" s="83"/>
      <c r="URU8" s="83"/>
      <c r="URV8" s="83"/>
      <c r="URW8" s="83"/>
      <c r="URX8" s="83"/>
      <c r="URY8" s="83"/>
      <c r="URZ8" s="83"/>
      <c r="USA8" s="83"/>
      <c r="USB8" s="83"/>
      <c r="USC8" s="83"/>
      <c r="USD8" s="83"/>
      <c r="USE8" s="83"/>
      <c r="USF8" s="83"/>
      <c r="USG8" s="83"/>
      <c r="USH8" s="83"/>
      <c r="USI8" s="83"/>
      <c r="USJ8" s="83"/>
      <c r="USK8" s="83"/>
      <c r="USL8" s="83"/>
      <c r="USM8" s="83"/>
      <c r="USN8" s="83"/>
      <c r="USO8" s="83"/>
      <c r="USP8" s="83"/>
      <c r="USQ8" s="83"/>
      <c r="USR8" s="83"/>
      <c r="USS8" s="83"/>
      <c r="UST8" s="83"/>
      <c r="USU8" s="83"/>
      <c r="USV8" s="83"/>
      <c r="USW8" s="83"/>
      <c r="USX8" s="83"/>
      <c r="USY8" s="83"/>
      <c r="USZ8" s="83"/>
      <c r="UTA8" s="83"/>
      <c r="UTB8" s="83"/>
      <c r="UTC8" s="83"/>
      <c r="UTD8" s="83"/>
      <c r="UTE8" s="83"/>
      <c r="UTF8" s="83"/>
      <c r="UTG8" s="83"/>
      <c r="UTH8" s="83"/>
      <c r="UTI8" s="83"/>
      <c r="UTJ8" s="83"/>
      <c r="UTK8" s="83"/>
      <c r="UTL8" s="83"/>
      <c r="UTM8" s="83"/>
      <c r="UTN8" s="83"/>
      <c r="UTO8" s="83"/>
      <c r="UTP8" s="83"/>
      <c r="UTQ8" s="83"/>
      <c r="UTR8" s="83"/>
      <c r="UTS8" s="83"/>
      <c r="UTT8" s="83"/>
      <c r="UTU8" s="83"/>
      <c r="UTV8" s="83"/>
      <c r="UTW8" s="83"/>
      <c r="UTX8" s="83"/>
      <c r="UTY8" s="83"/>
      <c r="UTZ8" s="83"/>
      <c r="UUA8" s="83"/>
      <c r="UUB8" s="83"/>
      <c r="UUC8" s="83"/>
      <c r="UUD8" s="83"/>
      <c r="UUE8" s="83"/>
      <c r="UUF8" s="83"/>
      <c r="UUG8" s="83"/>
      <c r="UUH8" s="83"/>
      <c r="UUI8" s="83"/>
      <c r="UUJ8" s="83"/>
      <c r="UUK8" s="83"/>
      <c r="UUL8" s="83"/>
      <c r="UUM8" s="83"/>
      <c r="UUN8" s="83"/>
      <c r="UUO8" s="83"/>
      <c r="UUP8" s="83"/>
      <c r="UUQ8" s="83"/>
      <c r="UUR8" s="83"/>
      <c r="UUS8" s="83"/>
      <c r="UUT8" s="83"/>
      <c r="UUU8" s="83"/>
      <c r="UUV8" s="83"/>
      <c r="UUW8" s="83"/>
      <c r="UUX8" s="83"/>
      <c r="UUY8" s="83"/>
      <c r="UUZ8" s="83"/>
      <c r="UVA8" s="83"/>
      <c r="UVB8" s="83"/>
      <c r="UVC8" s="83"/>
      <c r="UVD8" s="83"/>
      <c r="UVE8" s="83"/>
      <c r="UVF8" s="83"/>
      <c r="UVG8" s="83"/>
      <c r="UVH8" s="83"/>
      <c r="UVI8" s="83"/>
      <c r="UVJ8" s="83"/>
      <c r="UVK8" s="83"/>
      <c r="UVL8" s="83"/>
      <c r="UVM8" s="83"/>
      <c r="UVN8" s="83"/>
      <c r="UVO8" s="83"/>
      <c r="UVP8" s="83"/>
      <c r="UVQ8" s="83"/>
      <c r="UVR8" s="83"/>
      <c r="UVS8" s="83"/>
      <c r="UVT8" s="83"/>
      <c r="UVU8" s="83"/>
      <c r="UVV8" s="83"/>
      <c r="UVW8" s="83"/>
      <c r="UVX8" s="83"/>
      <c r="UVY8" s="83"/>
      <c r="UVZ8" s="83"/>
      <c r="UWA8" s="83"/>
      <c r="UWB8" s="83"/>
      <c r="UWC8" s="83"/>
      <c r="UWD8" s="83"/>
      <c r="UWE8" s="83"/>
      <c r="UWF8" s="83"/>
      <c r="UWG8" s="83"/>
      <c r="UWH8" s="83"/>
      <c r="UWI8" s="83"/>
      <c r="UWJ8" s="83"/>
      <c r="UWK8" s="83"/>
      <c r="UWL8" s="83"/>
      <c r="UWM8" s="83"/>
      <c r="UWN8" s="83"/>
      <c r="UWO8" s="83"/>
      <c r="UWP8" s="83"/>
      <c r="UWQ8" s="83"/>
      <c r="UWR8" s="83"/>
      <c r="UWS8" s="83"/>
      <c r="UWT8" s="83"/>
      <c r="UWU8" s="83"/>
      <c r="UWV8" s="83"/>
      <c r="UWW8" s="83"/>
      <c r="UWX8" s="83"/>
      <c r="UWY8" s="83"/>
      <c r="UWZ8" s="83"/>
      <c r="UXA8" s="83"/>
      <c r="UXB8" s="83"/>
      <c r="UXC8" s="83"/>
      <c r="UXD8" s="83"/>
      <c r="UXE8" s="83"/>
      <c r="UXF8" s="83"/>
      <c r="UXG8" s="83"/>
      <c r="UXH8" s="83"/>
      <c r="UXI8" s="83"/>
      <c r="UXJ8" s="83"/>
      <c r="UXK8" s="83"/>
      <c r="UXL8" s="83"/>
      <c r="UXM8" s="83"/>
      <c r="UXN8" s="83"/>
      <c r="UXO8" s="83"/>
      <c r="UXP8" s="83"/>
      <c r="UXQ8" s="83"/>
      <c r="UXR8" s="83"/>
      <c r="UXS8" s="83"/>
      <c r="UXT8" s="83"/>
      <c r="UXU8" s="83"/>
      <c r="UXV8" s="83"/>
      <c r="UXW8" s="83"/>
      <c r="UXX8" s="83"/>
      <c r="UXY8" s="83"/>
      <c r="UXZ8" s="83"/>
      <c r="UYA8" s="83"/>
      <c r="UYB8" s="83"/>
      <c r="UYC8" s="83"/>
      <c r="UYD8" s="83"/>
      <c r="UYE8" s="83"/>
      <c r="UYF8" s="83"/>
      <c r="UYG8" s="83"/>
      <c r="UYH8" s="83"/>
      <c r="UYI8" s="83"/>
      <c r="UYJ8" s="83"/>
      <c r="UYK8" s="83"/>
      <c r="UYL8" s="83"/>
      <c r="UYM8" s="83"/>
      <c r="UYN8" s="83"/>
      <c r="UYO8" s="83"/>
      <c r="UYP8" s="83"/>
      <c r="UYQ8" s="83"/>
      <c r="UYR8" s="83"/>
      <c r="UYS8" s="83"/>
      <c r="UYT8" s="83"/>
      <c r="UYU8" s="83"/>
      <c r="UYV8" s="83"/>
      <c r="UYW8" s="83"/>
      <c r="UYX8" s="83"/>
      <c r="UYY8" s="83"/>
      <c r="UYZ8" s="83"/>
      <c r="UZA8" s="83"/>
      <c r="UZB8" s="83"/>
      <c r="UZC8" s="83"/>
      <c r="UZD8" s="83"/>
      <c r="UZE8" s="83"/>
      <c r="UZF8" s="83"/>
      <c r="UZG8" s="83"/>
      <c r="UZH8" s="83"/>
      <c r="UZI8" s="83"/>
      <c r="UZJ8" s="83"/>
      <c r="UZK8" s="83"/>
      <c r="UZL8" s="83"/>
      <c r="UZM8" s="83"/>
      <c r="UZN8" s="83"/>
      <c r="UZO8" s="83"/>
      <c r="UZP8" s="83"/>
      <c r="UZQ8" s="83"/>
      <c r="UZR8" s="83"/>
      <c r="UZS8" s="83"/>
      <c r="UZT8" s="83"/>
      <c r="UZU8" s="83"/>
      <c r="UZV8" s="83"/>
      <c r="UZW8" s="83"/>
      <c r="UZX8" s="83"/>
      <c r="UZY8" s="83"/>
      <c r="UZZ8" s="83"/>
      <c r="VAA8" s="83"/>
      <c r="VAB8" s="83"/>
      <c r="VAC8" s="83"/>
      <c r="VAD8" s="83"/>
      <c r="VAE8" s="83"/>
      <c r="VAF8" s="83"/>
      <c r="VAG8" s="83"/>
      <c r="VAH8" s="83"/>
      <c r="VAI8" s="83"/>
      <c r="VAJ8" s="83"/>
      <c r="VAK8" s="83"/>
      <c r="VAL8" s="83"/>
      <c r="VAM8" s="83"/>
      <c r="VAN8" s="83"/>
      <c r="VAO8" s="83"/>
      <c r="VAP8" s="83"/>
      <c r="VAQ8" s="83"/>
      <c r="VAR8" s="83"/>
      <c r="VAS8" s="83"/>
      <c r="VAT8" s="83"/>
      <c r="VAU8" s="83"/>
      <c r="VAV8" s="83"/>
      <c r="VAW8" s="83"/>
      <c r="VAX8" s="83"/>
      <c r="VAY8" s="83"/>
      <c r="VAZ8" s="83"/>
      <c r="VBA8" s="83"/>
      <c r="VBB8" s="83"/>
      <c r="VBC8" s="83"/>
      <c r="VBD8" s="83"/>
      <c r="VBE8" s="83"/>
      <c r="VBF8" s="83"/>
      <c r="VBG8" s="83"/>
      <c r="VBH8" s="83"/>
      <c r="VBI8" s="83"/>
      <c r="VBJ8" s="83"/>
      <c r="VBK8" s="83"/>
      <c r="VBL8" s="83"/>
      <c r="VBM8" s="83"/>
      <c r="VBN8" s="83"/>
      <c r="VBO8" s="83"/>
      <c r="VBP8" s="83"/>
      <c r="VBQ8" s="83"/>
      <c r="VBR8" s="83"/>
      <c r="VBS8" s="83"/>
      <c r="VBT8" s="83"/>
      <c r="VBU8" s="83"/>
      <c r="VBV8" s="83"/>
      <c r="VBW8" s="83"/>
      <c r="VBX8" s="83"/>
      <c r="VBY8" s="83"/>
      <c r="VBZ8" s="83"/>
      <c r="VCA8" s="83"/>
      <c r="VCB8" s="83"/>
      <c r="VCC8" s="83"/>
      <c r="VCD8" s="83"/>
      <c r="VCE8" s="83"/>
      <c r="VCF8" s="83"/>
      <c r="VCG8" s="83"/>
      <c r="VCH8" s="83"/>
      <c r="VCI8" s="83"/>
      <c r="VCJ8" s="83"/>
      <c r="VCK8" s="83"/>
      <c r="VCL8" s="83"/>
      <c r="VCM8" s="83"/>
      <c r="VCN8" s="83"/>
      <c r="VCO8" s="83"/>
      <c r="VCP8" s="83"/>
      <c r="VCQ8" s="83"/>
      <c r="VCR8" s="83"/>
      <c r="VCS8" s="83"/>
      <c r="VCT8" s="83"/>
      <c r="VCU8" s="83"/>
      <c r="VCV8" s="83"/>
      <c r="VCW8" s="83"/>
      <c r="VCX8" s="83"/>
      <c r="VCY8" s="83"/>
      <c r="VCZ8" s="83"/>
      <c r="VDA8" s="83"/>
      <c r="VDB8" s="83"/>
      <c r="VDC8" s="83"/>
      <c r="VDD8" s="83"/>
      <c r="VDE8" s="83"/>
      <c r="VDF8" s="83"/>
      <c r="VDG8" s="83"/>
      <c r="VDH8" s="83"/>
      <c r="VDI8" s="83"/>
      <c r="VDJ8" s="83"/>
      <c r="VDK8" s="83"/>
      <c r="VDL8" s="83"/>
      <c r="VDM8" s="83"/>
      <c r="VDN8" s="83"/>
      <c r="VDO8" s="83"/>
      <c r="VDP8" s="83"/>
      <c r="VDQ8" s="83"/>
      <c r="VDR8" s="83"/>
      <c r="VDS8" s="83"/>
      <c r="VDT8" s="83"/>
      <c r="VDU8" s="83"/>
      <c r="VDV8" s="83"/>
      <c r="VDW8" s="83"/>
      <c r="VDX8" s="83"/>
      <c r="VDY8" s="83"/>
      <c r="VDZ8" s="83"/>
      <c r="VEA8" s="83"/>
      <c r="VEB8" s="83"/>
      <c r="VEC8" s="83"/>
      <c r="VED8" s="83"/>
      <c r="VEE8" s="83"/>
      <c r="VEF8" s="83"/>
      <c r="VEG8" s="83"/>
      <c r="VEH8" s="83"/>
      <c r="VEI8" s="83"/>
      <c r="VEJ8" s="83"/>
      <c r="VEK8" s="83"/>
      <c r="VEL8" s="83"/>
      <c r="VEM8" s="83"/>
      <c r="VEN8" s="83"/>
      <c r="VEO8" s="83"/>
      <c r="VEP8" s="83"/>
      <c r="VEQ8" s="83"/>
      <c r="VER8" s="83"/>
      <c r="VES8" s="83"/>
      <c r="VET8" s="83"/>
      <c r="VEU8" s="83"/>
      <c r="VEV8" s="83"/>
      <c r="VEW8" s="83"/>
      <c r="VEX8" s="83"/>
      <c r="VEY8" s="83"/>
      <c r="VEZ8" s="83"/>
      <c r="VFA8" s="83"/>
      <c r="VFB8" s="83"/>
      <c r="VFC8" s="83"/>
      <c r="VFD8" s="83"/>
      <c r="VFE8" s="83"/>
      <c r="VFF8" s="83"/>
      <c r="VFG8" s="83"/>
      <c r="VFH8" s="83"/>
      <c r="VFI8" s="83"/>
      <c r="VFJ8" s="83"/>
      <c r="VFK8" s="83"/>
      <c r="VFL8" s="83"/>
      <c r="VFM8" s="83"/>
      <c r="VFN8" s="83"/>
      <c r="VFO8" s="83"/>
      <c r="VFP8" s="83"/>
      <c r="VFQ8" s="83"/>
      <c r="VFR8" s="83"/>
      <c r="VFS8" s="83"/>
      <c r="VFT8" s="83"/>
      <c r="VFU8" s="83"/>
      <c r="VFV8" s="83"/>
      <c r="VFW8" s="83"/>
      <c r="VFX8" s="83"/>
      <c r="VFY8" s="83"/>
      <c r="VFZ8" s="83"/>
      <c r="VGA8" s="83"/>
      <c r="VGB8" s="83"/>
      <c r="VGC8" s="83"/>
      <c r="VGD8" s="83"/>
      <c r="VGE8" s="83"/>
      <c r="VGF8" s="83"/>
      <c r="VGG8" s="83"/>
      <c r="VGH8" s="83"/>
      <c r="VGI8" s="83"/>
      <c r="VGJ8" s="83"/>
      <c r="VGK8" s="83"/>
      <c r="VGL8" s="83"/>
      <c r="VGM8" s="83"/>
      <c r="VGN8" s="83"/>
      <c r="VGO8" s="83"/>
      <c r="VGP8" s="83"/>
      <c r="VGQ8" s="83"/>
      <c r="VGR8" s="83"/>
      <c r="VGS8" s="83"/>
      <c r="VGT8" s="83"/>
      <c r="VGU8" s="83"/>
      <c r="VGV8" s="83"/>
      <c r="VGW8" s="83"/>
      <c r="VGX8" s="83"/>
      <c r="VGY8" s="83"/>
      <c r="VGZ8" s="83"/>
      <c r="VHA8" s="83"/>
      <c r="VHB8" s="83"/>
      <c r="VHC8" s="83"/>
      <c r="VHD8" s="83"/>
      <c r="VHE8" s="83"/>
      <c r="VHF8" s="83"/>
      <c r="VHG8" s="83"/>
      <c r="VHH8" s="83"/>
      <c r="VHI8" s="83"/>
      <c r="VHJ8" s="83"/>
      <c r="VHK8" s="83"/>
      <c r="VHL8" s="83"/>
      <c r="VHM8" s="83"/>
      <c r="VHN8" s="83"/>
      <c r="VHO8" s="83"/>
      <c r="VHP8" s="83"/>
      <c r="VHQ8" s="83"/>
      <c r="VHR8" s="83"/>
      <c r="VHS8" s="83"/>
      <c r="VHT8" s="83"/>
      <c r="VHU8" s="83"/>
      <c r="VHV8" s="83"/>
      <c r="VHW8" s="83"/>
      <c r="VHX8" s="83"/>
      <c r="VHY8" s="83"/>
      <c r="VHZ8" s="83"/>
      <c r="VIA8" s="83"/>
      <c r="VIB8" s="83"/>
      <c r="VIC8" s="83"/>
      <c r="VID8" s="83"/>
      <c r="VIE8" s="83"/>
      <c r="VIF8" s="83"/>
      <c r="VIG8" s="83"/>
      <c r="VIH8" s="83"/>
      <c r="VII8" s="83"/>
      <c r="VIJ8" s="83"/>
      <c r="VIK8" s="83"/>
      <c r="VIL8" s="83"/>
      <c r="VIM8" s="83"/>
      <c r="VIN8" s="83"/>
      <c r="VIO8" s="83"/>
      <c r="VIP8" s="83"/>
      <c r="VIQ8" s="83"/>
      <c r="VIR8" s="83"/>
      <c r="VIS8" s="83"/>
      <c r="VIT8" s="83"/>
      <c r="VIU8" s="83"/>
      <c r="VIV8" s="83"/>
      <c r="VIW8" s="83"/>
      <c r="VIX8" s="83"/>
      <c r="VIY8" s="83"/>
      <c r="VIZ8" s="83"/>
      <c r="VJA8" s="83"/>
      <c r="VJB8" s="83"/>
      <c r="VJC8" s="83"/>
      <c r="VJD8" s="83"/>
      <c r="VJE8" s="83"/>
      <c r="VJF8" s="83"/>
      <c r="VJG8" s="83"/>
      <c r="VJH8" s="83"/>
      <c r="VJI8" s="83"/>
      <c r="VJJ8" s="83"/>
      <c r="VJK8" s="83"/>
      <c r="VJL8" s="83"/>
      <c r="VJM8" s="83"/>
      <c r="VJN8" s="83"/>
      <c r="VJO8" s="83"/>
      <c r="VJP8" s="83"/>
      <c r="VJQ8" s="83"/>
      <c r="VJR8" s="83"/>
      <c r="VJS8" s="83"/>
      <c r="VJT8" s="83"/>
      <c r="VJU8" s="83"/>
      <c r="VJV8" s="83"/>
      <c r="VJW8" s="83"/>
      <c r="VJX8" s="83"/>
      <c r="VJY8" s="83"/>
      <c r="VJZ8" s="83"/>
      <c r="VKA8" s="83"/>
      <c r="VKB8" s="83"/>
      <c r="VKC8" s="83"/>
      <c r="VKD8" s="83"/>
      <c r="VKE8" s="83"/>
      <c r="VKF8" s="83"/>
      <c r="VKG8" s="83"/>
      <c r="VKH8" s="83"/>
      <c r="VKI8" s="83"/>
      <c r="VKJ8" s="83"/>
      <c r="VKK8" s="83"/>
      <c r="VKL8" s="83"/>
      <c r="VKM8" s="83"/>
      <c r="VKN8" s="83"/>
      <c r="VKO8" s="83"/>
      <c r="VKP8" s="83"/>
      <c r="VKQ8" s="83"/>
      <c r="VKR8" s="83"/>
      <c r="VKS8" s="83"/>
      <c r="VKT8" s="83"/>
      <c r="VKU8" s="83"/>
      <c r="VKV8" s="83"/>
      <c r="VKW8" s="83"/>
      <c r="VKX8" s="83"/>
      <c r="VKY8" s="83"/>
      <c r="VKZ8" s="83"/>
      <c r="VLA8" s="83"/>
      <c r="VLB8" s="83"/>
      <c r="VLC8" s="83"/>
      <c r="VLD8" s="83"/>
      <c r="VLE8" s="83"/>
      <c r="VLF8" s="83"/>
      <c r="VLG8" s="83"/>
      <c r="VLH8" s="83"/>
      <c r="VLI8" s="83"/>
      <c r="VLJ8" s="83"/>
      <c r="VLK8" s="83"/>
      <c r="VLL8" s="83"/>
      <c r="VLM8" s="83"/>
      <c r="VLN8" s="83"/>
      <c r="VLO8" s="83"/>
      <c r="VLP8" s="83"/>
      <c r="VLQ8" s="83"/>
      <c r="VLR8" s="83"/>
      <c r="VLS8" s="83"/>
      <c r="VLT8" s="83"/>
      <c r="VLU8" s="83"/>
      <c r="VLV8" s="83"/>
      <c r="VLW8" s="83"/>
      <c r="VLX8" s="83"/>
      <c r="VLY8" s="83"/>
      <c r="VLZ8" s="83"/>
      <c r="VMA8" s="83"/>
      <c r="VMB8" s="83"/>
      <c r="VMC8" s="83"/>
      <c r="VMD8" s="83"/>
      <c r="VME8" s="83"/>
      <c r="VMF8" s="83"/>
      <c r="VMG8" s="83"/>
      <c r="VMH8" s="83"/>
      <c r="VMI8" s="83"/>
      <c r="VMJ8" s="83"/>
      <c r="VMK8" s="83"/>
      <c r="VML8" s="83"/>
      <c r="VMM8" s="83"/>
      <c r="VMN8" s="83"/>
      <c r="VMO8" s="83"/>
      <c r="VMP8" s="83"/>
      <c r="VMQ8" s="83"/>
      <c r="VMR8" s="83"/>
      <c r="VMS8" s="83"/>
      <c r="VMT8" s="83"/>
      <c r="VMU8" s="83"/>
      <c r="VMV8" s="83"/>
      <c r="VMW8" s="83"/>
      <c r="VMX8" s="83"/>
      <c r="VMY8" s="83"/>
      <c r="VMZ8" s="83"/>
      <c r="VNA8" s="83"/>
      <c r="VNB8" s="83"/>
      <c r="VNC8" s="83"/>
      <c r="VND8" s="83"/>
      <c r="VNE8" s="83"/>
      <c r="VNF8" s="83"/>
      <c r="VNG8" s="83"/>
      <c r="VNH8" s="83"/>
      <c r="VNI8" s="83"/>
      <c r="VNJ8" s="83"/>
      <c r="VNK8" s="83"/>
      <c r="VNL8" s="83"/>
      <c r="VNM8" s="83"/>
      <c r="VNN8" s="83"/>
      <c r="VNO8" s="83"/>
      <c r="VNP8" s="83"/>
      <c r="VNQ8" s="83"/>
      <c r="VNR8" s="83"/>
      <c r="VNS8" s="83"/>
      <c r="VNT8" s="83"/>
      <c r="VNU8" s="83"/>
      <c r="VNV8" s="83"/>
      <c r="VNW8" s="83"/>
      <c r="VNX8" s="83"/>
      <c r="VNY8" s="83"/>
      <c r="VNZ8" s="83"/>
      <c r="VOA8" s="83"/>
      <c r="VOB8" s="83"/>
      <c r="VOC8" s="83"/>
      <c r="VOD8" s="83"/>
      <c r="VOE8" s="83"/>
      <c r="VOF8" s="83"/>
      <c r="VOG8" s="83"/>
      <c r="VOH8" s="83"/>
      <c r="VOI8" s="83"/>
      <c r="VOJ8" s="83"/>
      <c r="VOK8" s="83"/>
      <c r="VOL8" s="83"/>
      <c r="VOM8" s="83"/>
      <c r="VON8" s="83"/>
      <c r="VOO8" s="83"/>
      <c r="VOP8" s="83"/>
      <c r="VOQ8" s="83"/>
      <c r="VOR8" s="83"/>
      <c r="VOS8" s="83"/>
      <c r="VOT8" s="83"/>
      <c r="VOU8" s="83"/>
      <c r="VOV8" s="83"/>
      <c r="VOW8" s="83"/>
      <c r="VOX8" s="83"/>
      <c r="VOY8" s="83"/>
      <c r="VOZ8" s="83"/>
      <c r="VPA8" s="83"/>
      <c r="VPB8" s="83"/>
      <c r="VPC8" s="83"/>
      <c r="VPD8" s="83"/>
      <c r="VPE8" s="83"/>
      <c r="VPF8" s="83"/>
      <c r="VPG8" s="83"/>
      <c r="VPH8" s="83"/>
      <c r="VPI8" s="83"/>
      <c r="VPJ8" s="83"/>
      <c r="VPK8" s="83"/>
      <c r="VPL8" s="83"/>
      <c r="VPM8" s="83"/>
      <c r="VPN8" s="83"/>
      <c r="VPO8" s="83"/>
      <c r="VPP8" s="83"/>
      <c r="VPQ8" s="83"/>
      <c r="VPR8" s="83"/>
      <c r="VPS8" s="83"/>
      <c r="VPT8" s="83"/>
      <c r="VPU8" s="83"/>
      <c r="VPV8" s="83"/>
      <c r="VPW8" s="83"/>
      <c r="VPX8" s="83"/>
      <c r="VPY8" s="83"/>
      <c r="VPZ8" s="83"/>
      <c r="VQA8" s="83"/>
      <c r="VQB8" s="83"/>
      <c r="VQC8" s="83"/>
      <c r="VQD8" s="83"/>
      <c r="VQE8" s="83"/>
      <c r="VQF8" s="83"/>
      <c r="VQG8" s="83"/>
      <c r="VQH8" s="83"/>
      <c r="VQI8" s="83"/>
      <c r="VQJ8" s="83"/>
      <c r="VQK8" s="83"/>
      <c r="VQL8" s="83"/>
      <c r="VQM8" s="83"/>
      <c r="VQN8" s="83"/>
      <c r="VQO8" s="83"/>
      <c r="VQP8" s="83"/>
      <c r="VQQ8" s="83"/>
      <c r="VQR8" s="83"/>
      <c r="VQS8" s="83"/>
      <c r="VQT8" s="83"/>
      <c r="VQU8" s="83"/>
      <c r="VQV8" s="83"/>
      <c r="VQW8" s="83"/>
      <c r="VQX8" s="83"/>
      <c r="VQY8" s="83"/>
      <c r="VQZ8" s="83"/>
      <c r="VRA8" s="83"/>
      <c r="VRB8" s="83"/>
      <c r="VRC8" s="83"/>
      <c r="VRD8" s="83"/>
      <c r="VRE8" s="83"/>
      <c r="VRF8" s="83"/>
      <c r="VRG8" s="83"/>
      <c r="VRH8" s="83"/>
      <c r="VRI8" s="83"/>
      <c r="VRJ8" s="83"/>
      <c r="VRK8" s="83"/>
      <c r="VRL8" s="83"/>
      <c r="VRM8" s="83"/>
      <c r="VRN8" s="83"/>
      <c r="VRO8" s="83"/>
      <c r="VRP8" s="83"/>
      <c r="VRQ8" s="83"/>
      <c r="VRR8" s="83"/>
      <c r="VRS8" s="83"/>
      <c r="VRT8" s="83"/>
      <c r="VRU8" s="83"/>
      <c r="VRV8" s="83"/>
      <c r="VRW8" s="83"/>
      <c r="VRX8" s="83"/>
      <c r="VRY8" s="83"/>
      <c r="VRZ8" s="83"/>
      <c r="VSA8" s="83"/>
      <c r="VSB8" s="83"/>
      <c r="VSC8" s="83"/>
      <c r="VSD8" s="83"/>
      <c r="VSE8" s="83"/>
      <c r="VSF8" s="83"/>
      <c r="VSG8" s="83"/>
      <c r="VSH8" s="83"/>
      <c r="VSI8" s="83"/>
      <c r="VSJ8" s="83"/>
      <c r="VSK8" s="83"/>
      <c r="VSL8" s="83"/>
      <c r="VSM8" s="83"/>
      <c r="VSN8" s="83"/>
      <c r="VSO8" s="83"/>
      <c r="VSP8" s="83"/>
      <c r="VSQ8" s="83"/>
      <c r="VSR8" s="83"/>
      <c r="VSS8" s="83"/>
      <c r="VST8" s="83"/>
      <c r="VSU8" s="83"/>
      <c r="VSV8" s="83"/>
      <c r="VSW8" s="83"/>
      <c r="VSX8" s="83"/>
      <c r="VSY8" s="83"/>
      <c r="VSZ8" s="83"/>
      <c r="VTA8" s="83"/>
      <c r="VTB8" s="83"/>
      <c r="VTC8" s="83"/>
      <c r="VTD8" s="83"/>
      <c r="VTE8" s="83"/>
      <c r="VTF8" s="83"/>
      <c r="VTG8" s="83"/>
      <c r="VTH8" s="83"/>
      <c r="VTI8" s="83"/>
      <c r="VTJ8" s="83"/>
      <c r="VTK8" s="83"/>
      <c r="VTL8" s="83"/>
      <c r="VTM8" s="83"/>
      <c r="VTN8" s="83"/>
      <c r="VTO8" s="83"/>
      <c r="VTP8" s="83"/>
      <c r="VTQ8" s="83"/>
      <c r="VTR8" s="83"/>
      <c r="VTS8" s="83"/>
      <c r="VTT8" s="83"/>
      <c r="VTU8" s="83"/>
      <c r="VTV8" s="83"/>
      <c r="VTW8" s="83"/>
      <c r="VTX8" s="83"/>
      <c r="VTY8" s="83"/>
      <c r="VTZ8" s="83"/>
      <c r="VUA8" s="83"/>
      <c r="VUB8" s="83"/>
      <c r="VUC8" s="83"/>
      <c r="VUD8" s="83"/>
      <c r="VUE8" s="83"/>
      <c r="VUF8" s="83"/>
      <c r="VUG8" s="83"/>
      <c r="VUH8" s="83"/>
      <c r="VUI8" s="83"/>
      <c r="VUJ8" s="83"/>
      <c r="VUK8" s="83"/>
      <c r="VUL8" s="83"/>
      <c r="VUM8" s="83"/>
      <c r="VUN8" s="83"/>
      <c r="VUO8" s="83"/>
      <c r="VUP8" s="83"/>
      <c r="VUQ8" s="83"/>
      <c r="VUR8" s="83"/>
      <c r="VUS8" s="83"/>
      <c r="VUT8" s="83"/>
      <c r="VUU8" s="83"/>
      <c r="VUV8" s="83"/>
      <c r="VUW8" s="83"/>
      <c r="VUX8" s="83"/>
      <c r="VUY8" s="83"/>
      <c r="VUZ8" s="83"/>
      <c r="VVA8" s="83"/>
      <c r="VVB8" s="83"/>
      <c r="VVC8" s="83"/>
      <c r="VVD8" s="83"/>
      <c r="VVE8" s="83"/>
      <c r="VVF8" s="83"/>
      <c r="VVG8" s="83"/>
      <c r="VVH8" s="83"/>
      <c r="VVI8" s="83"/>
      <c r="VVJ8" s="83"/>
      <c r="VVK8" s="83"/>
      <c r="VVL8" s="83"/>
      <c r="VVM8" s="83"/>
      <c r="VVN8" s="83"/>
      <c r="VVO8" s="83"/>
      <c r="VVP8" s="83"/>
      <c r="VVQ8" s="83"/>
      <c r="VVR8" s="83"/>
      <c r="VVS8" s="83"/>
      <c r="VVT8" s="83"/>
      <c r="VVU8" s="83"/>
      <c r="VVV8" s="83"/>
      <c r="VVW8" s="83"/>
      <c r="VVX8" s="83"/>
      <c r="VVY8" s="83"/>
      <c r="VVZ8" s="83"/>
      <c r="VWA8" s="83"/>
      <c r="VWB8" s="83"/>
      <c r="VWC8" s="83"/>
      <c r="VWD8" s="83"/>
      <c r="VWE8" s="83"/>
      <c r="VWF8" s="83"/>
      <c r="VWG8" s="83"/>
      <c r="VWH8" s="83"/>
      <c r="VWI8" s="83"/>
      <c r="VWJ8" s="83"/>
      <c r="VWK8" s="83"/>
      <c r="VWL8" s="83"/>
      <c r="VWM8" s="83"/>
      <c r="VWN8" s="83"/>
      <c r="VWO8" s="83"/>
      <c r="VWP8" s="83"/>
      <c r="VWQ8" s="83"/>
      <c r="VWR8" s="83"/>
      <c r="VWS8" s="83"/>
      <c r="VWT8" s="83"/>
      <c r="VWU8" s="83"/>
      <c r="VWV8" s="83"/>
      <c r="VWW8" s="83"/>
      <c r="VWX8" s="83"/>
      <c r="VWY8" s="83"/>
      <c r="VWZ8" s="83"/>
      <c r="VXA8" s="83"/>
      <c r="VXB8" s="83"/>
      <c r="VXC8" s="83"/>
      <c r="VXD8" s="83"/>
      <c r="VXE8" s="83"/>
      <c r="VXF8" s="83"/>
      <c r="VXG8" s="83"/>
      <c r="VXH8" s="83"/>
      <c r="VXI8" s="83"/>
      <c r="VXJ8" s="83"/>
      <c r="VXK8" s="83"/>
      <c r="VXL8" s="83"/>
      <c r="VXM8" s="83"/>
      <c r="VXN8" s="83"/>
      <c r="VXO8" s="83"/>
      <c r="VXP8" s="83"/>
      <c r="VXQ8" s="83"/>
      <c r="VXR8" s="83"/>
      <c r="VXS8" s="83"/>
      <c r="VXT8" s="83"/>
      <c r="VXU8" s="83"/>
      <c r="VXV8" s="83"/>
      <c r="VXW8" s="83"/>
      <c r="VXX8" s="83"/>
      <c r="VXY8" s="83"/>
      <c r="VXZ8" s="83"/>
      <c r="VYA8" s="83"/>
      <c r="VYB8" s="83"/>
      <c r="VYC8" s="83"/>
      <c r="VYD8" s="83"/>
      <c r="VYE8" s="83"/>
      <c r="VYF8" s="83"/>
      <c r="VYG8" s="83"/>
      <c r="VYH8" s="83"/>
      <c r="VYI8" s="83"/>
      <c r="VYJ8" s="83"/>
      <c r="VYK8" s="83"/>
      <c r="VYL8" s="83"/>
      <c r="VYM8" s="83"/>
      <c r="VYN8" s="83"/>
      <c r="VYO8" s="83"/>
      <c r="VYP8" s="83"/>
      <c r="VYQ8" s="83"/>
      <c r="VYR8" s="83"/>
      <c r="VYS8" s="83"/>
      <c r="VYT8" s="83"/>
      <c r="VYU8" s="83"/>
      <c r="VYV8" s="83"/>
      <c r="VYW8" s="83"/>
      <c r="VYX8" s="83"/>
      <c r="VYY8" s="83"/>
      <c r="VYZ8" s="83"/>
      <c r="VZA8" s="83"/>
      <c r="VZB8" s="83"/>
      <c r="VZC8" s="83"/>
      <c r="VZD8" s="83"/>
      <c r="VZE8" s="83"/>
      <c r="VZF8" s="83"/>
      <c r="VZG8" s="83"/>
      <c r="VZH8" s="83"/>
      <c r="VZI8" s="83"/>
      <c r="VZJ8" s="83"/>
      <c r="VZK8" s="83"/>
      <c r="VZL8" s="83"/>
      <c r="VZM8" s="83"/>
      <c r="VZN8" s="83"/>
      <c r="VZO8" s="83"/>
      <c r="VZP8" s="83"/>
      <c r="VZQ8" s="83"/>
      <c r="VZR8" s="83"/>
      <c r="VZS8" s="83"/>
      <c r="VZT8" s="83"/>
      <c r="VZU8" s="83"/>
      <c r="VZV8" s="83"/>
      <c r="VZW8" s="83"/>
      <c r="VZX8" s="83"/>
      <c r="VZY8" s="83"/>
      <c r="VZZ8" s="83"/>
      <c r="WAA8" s="83"/>
      <c r="WAB8" s="83"/>
      <c r="WAC8" s="83"/>
      <c r="WAD8" s="83"/>
      <c r="WAE8" s="83"/>
      <c r="WAF8" s="83"/>
      <c r="WAG8" s="83"/>
      <c r="WAH8" s="83"/>
      <c r="WAI8" s="83"/>
      <c r="WAJ8" s="83"/>
      <c r="WAK8" s="83"/>
      <c r="WAL8" s="83"/>
      <c r="WAM8" s="83"/>
      <c r="WAN8" s="83"/>
      <c r="WAO8" s="83"/>
      <c r="WAP8" s="83"/>
      <c r="WAQ8" s="83"/>
      <c r="WAR8" s="83"/>
      <c r="WAS8" s="83"/>
      <c r="WAT8" s="83"/>
      <c r="WAU8" s="83"/>
      <c r="WAV8" s="83"/>
      <c r="WAW8" s="83"/>
      <c r="WAX8" s="83"/>
      <c r="WAY8" s="83"/>
      <c r="WAZ8" s="83"/>
      <c r="WBA8" s="83"/>
      <c r="WBB8" s="83"/>
      <c r="WBC8" s="83"/>
      <c r="WBD8" s="83"/>
      <c r="WBE8" s="83"/>
      <c r="WBF8" s="83"/>
      <c r="WBG8" s="83"/>
      <c r="WBH8" s="83"/>
      <c r="WBI8" s="83"/>
      <c r="WBJ8" s="83"/>
      <c r="WBK8" s="83"/>
      <c r="WBL8" s="83"/>
      <c r="WBM8" s="83"/>
      <c r="WBN8" s="83"/>
      <c r="WBO8" s="83"/>
      <c r="WBP8" s="83"/>
      <c r="WBQ8" s="83"/>
      <c r="WBR8" s="83"/>
      <c r="WBS8" s="83"/>
      <c r="WBT8" s="83"/>
      <c r="WBU8" s="83"/>
      <c r="WBV8" s="83"/>
      <c r="WBW8" s="83"/>
      <c r="WBX8" s="83"/>
      <c r="WBY8" s="83"/>
      <c r="WBZ8" s="83"/>
      <c r="WCA8" s="83"/>
      <c r="WCB8" s="83"/>
      <c r="WCC8" s="83"/>
      <c r="WCD8" s="83"/>
      <c r="WCE8" s="83"/>
      <c r="WCF8" s="83"/>
      <c r="WCG8" s="83"/>
      <c r="WCH8" s="83"/>
      <c r="WCI8" s="83"/>
      <c r="WCJ8" s="83"/>
      <c r="WCK8" s="83"/>
      <c r="WCL8" s="83"/>
      <c r="WCM8" s="83"/>
      <c r="WCN8" s="83"/>
      <c r="WCO8" s="83"/>
      <c r="WCP8" s="83"/>
      <c r="WCQ8" s="83"/>
      <c r="WCR8" s="83"/>
      <c r="WCS8" s="83"/>
      <c r="WCT8" s="83"/>
      <c r="WCU8" s="83"/>
      <c r="WCV8" s="83"/>
      <c r="WCW8" s="83"/>
      <c r="WCX8" s="83"/>
      <c r="WCY8" s="83"/>
      <c r="WCZ8" s="83"/>
      <c r="WDA8" s="83"/>
      <c r="WDB8" s="83"/>
      <c r="WDC8" s="83"/>
      <c r="WDD8" s="83"/>
      <c r="WDE8" s="83"/>
      <c r="WDF8" s="83"/>
      <c r="WDG8" s="83"/>
      <c r="WDH8" s="83"/>
      <c r="WDI8" s="83"/>
      <c r="WDJ8" s="83"/>
      <c r="WDK8" s="83"/>
      <c r="WDL8" s="83"/>
      <c r="WDM8" s="83"/>
      <c r="WDN8" s="83"/>
      <c r="WDO8" s="83"/>
      <c r="WDP8" s="83"/>
      <c r="WDQ8" s="83"/>
      <c r="WDR8" s="83"/>
      <c r="WDS8" s="83"/>
      <c r="WDT8" s="83"/>
      <c r="WDU8" s="83"/>
      <c r="WDV8" s="83"/>
      <c r="WDW8" s="83"/>
      <c r="WDX8" s="83"/>
      <c r="WDY8" s="83"/>
      <c r="WDZ8" s="83"/>
      <c r="WEA8" s="83"/>
      <c r="WEB8" s="83"/>
      <c r="WEC8" s="83"/>
      <c r="WED8" s="83"/>
      <c r="WEE8" s="83"/>
      <c r="WEF8" s="83"/>
      <c r="WEG8" s="83"/>
      <c r="WEH8" s="83"/>
      <c r="WEI8" s="83"/>
      <c r="WEJ8" s="83"/>
      <c r="WEK8" s="83"/>
      <c r="WEL8" s="83"/>
      <c r="WEM8" s="83"/>
      <c r="WEN8" s="83"/>
      <c r="WEO8" s="83"/>
      <c r="WEP8" s="83"/>
      <c r="WEQ8" s="83"/>
      <c r="WER8" s="83"/>
      <c r="WES8" s="83"/>
      <c r="WET8" s="83"/>
      <c r="WEU8" s="83"/>
      <c r="WEV8" s="83"/>
      <c r="WEW8" s="83"/>
      <c r="WEX8" s="83"/>
      <c r="WEY8" s="83"/>
      <c r="WEZ8" s="83"/>
      <c r="WFA8" s="83"/>
      <c r="WFB8" s="83"/>
      <c r="WFC8" s="83"/>
      <c r="WFD8" s="83"/>
      <c r="WFE8" s="83"/>
      <c r="WFF8" s="83"/>
      <c r="WFG8" s="83"/>
      <c r="WFH8" s="83"/>
      <c r="WFI8" s="83"/>
      <c r="WFJ8" s="83"/>
      <c r="WFK8" s="83"/>
      <c r="WFL8" s="83"/>
      <c r="WFM8" s="83"/>
      <c r="WFN8" s="83"/>
      <c r="WFO8" s="83"/>
      <c r="WFP8" s="83"/>
      <c r="WFQ8" s="83"/>
      <c r="WFR8" s="83"/>
      <c r="WFS8" s="83"/>
      <c r="WFT8" s="83"/>
      <c r="WFU8" s="83"/>
      <c r="WFV8" s="83"/>
      <c r="WFW8" s="83"/>
      <c r="WFX8" s="83"/>
      <c r="WFY8" s="83"/>
      <c r="WFZ8" s="83"/>
      <c r="WGA8" s="83"/>
      <c r="WGB8" s="83"/>
      <c r="WGC8" s="83"/>
      <c r="WGD8" s="83"/>
      <c r="WGE8" s="83"/>
      <c r="WGF8" s="83"/>
      <c r="WGG8" s="83"/>
      <c r="WGH8" s="83"/>
      <c r="WGI8" s="83"/>
      <c r="WGJ8" s="83"/>
      <c r="WGK8" s="83"/>
      <c r="WGL8" s="83"/>
      <c r="WGM8" s="83"/>
      <c r="WGN8" s="83"/>
      <c r="WGO8" s="83"/>
      <c r="WGP8" s="83"/>
      <c r="WGQ8" s="83"/>
      <c r="WGR8" s="83"/>
      <c r="WGS8" s="83"/>
      <c r="WGT8" s="83"/>
      <c r="WGU8" s="83"/>
      <c r="WGV8" s="83"/>
      <c r="WGW8" s="83"/>
      <c r="WGX8" s="83"/>
      <c r="WGY8" s="83"/>
      <c r="WGZ8" s="83"/>
      <c r="WHA8" s="83"/>
      <c r="WHB8" s="83"/>
      <c r="WHC8" s="83"/>
      <c r="WHD8" s="83"/>
      <c r="WHE8" s="83"/>
      <c r="WHF8" s="83"/>
      <c r="WHG8" s="83"/>
      <c r="WHH8" s="83"/>
      <c r="WHI8" s="83"/>
      <c r="WHJ8" s="83"/>
      <c r="WHK8" s="83"/>
      <c r="WHL8" s="83"/>
      <c r="WHM8" s="83"/>
      <c r="WHN8" s="83"/>
      <c r="WHO8" s="83"/>
      <c r="WHP8" s="83"/>
      <c r="WHQ8" s="83"/>
      <c r="WHR8" s="83"/>
      <c r="WHS8" s="83"/>
      <c r="WHT8" s="83"/>
      <c r="WHU8" s="83"/>
      <c r="WHV8" s="83"/>
      <c r="WHW8" s="83"/>
      <c r="WHX8" s="83"/>
      <c r="WHY8" s="83"/>
      <c r="WHZ8" s="83"/>
      <c r="WIA8" s="83"/>
      <c r="WIB8" s="83"/>
      <c r="WIC8" s="83"/>
      <c r="WID8" s="83"/>
      <c r="WIE8" s="83"/>
      <c r="WIF8" s="83"/>
      <c r="WIG8" s="83"/>
      <c r="WIH8" s="83"/>
      <c r="WII8" s="83"/>
      <c r="WIJ8" s="83"/>
      <c r="WIK8" s="83"/>
      <c r="WIL8" s="83"/>
      <c r="WIM8" s="83"/>
      <c r="WIN8" s="83"/>
      <c r="WIO8" s="83"/>
      <c r="WIP8" s="83"/>
      <c r="WIQ8" s="83"/>
      <c r="WIR8" s="83"/>
      <c r="WIS8" s="83"/>
      <c r="WIT8" s="83"/>
      <c r="WIU8" s="83"/>
      <c r="WIV8" s="83"/>
      <c r="WIW8" s="83"/>
      <c r="WIX8" s="83"/>
      <c r="WIY8" s="83"/>
      <c r="WIZ8" s="83"/>
      <c r="WJA8" s="83"/>
      <c r="WJB8" s="83"/>
      <c r="WJC8" s="83"/>
      <c r="WJD8" s="83"/>
      <c r="WJE8" s="83"/>
      <c r="WJF8" s="83"/>
      <c r="WJG8" s="83"/>
      <c r="WJH8" s="83"/>
      <c r="WJI8" s="83"/>
      <c r="WJJ8" s="83"/>
      <c r="WJK8" s="83"/>
      <c r="WJL8" s="83"/>
      <c r="WJM8" s="83"/>
      <c r="WJN8" s="83"/>
      <c r="WJO8" s="83"/>
      <c r="WJP8" s="83"/>
      <c r="WJQ8" s="83"/>
      <c r="WJR8" s="83"/>
      <c r="WJS8" s="83"/>
      <c r="WJT8" s="83"/>
      <c r="WJU8" s="83"/>
      <c r="WJV8" s="83"/>
      <c r="WJW8" s="83"/>
      <c r="WJX8" s="83"/>
      <c r="WJY8" s="83"/>
      <c r="WJZ8" s="83"/>
      <c r="WKA8" s="83"/>
      <c r="WKB8" s="83"/>
      <c r="WKC8" s="83"/>
      <c r="WKD8" s="83"/>
      <c r="WKE8" s="83"/>
      <c r="WKF8" s="83"/>
      <c r="WKG8" s="83"/>
      <c r="WKH8" s="83"/>
      <c r="WKI8" s="83"/>
      <c r="WKJ8" s="83"/>
      <c r="WKK8" s="83"/>
      <c r="WKL8" s="83"/>
      <c r="WKM8" s="83"/>
      <c r="WKN8" s="83"/>
      <c r="WKO8" s="83"/>
      <c r="WKP8" s="83"/>
      <c r="WKQ8" s="83"/>
      <c r="WKR8" s="83"/>
      <c r="WKS8" s="83"/>
      <c r="WKT8" s="83"/>
      <c r="WKU8" s="83"/>
      <c r="WKV8" s="83"/>
      <c r="WKW8" s="83"/>
      <c r="WKX8" s="83"/>
      <c r="WKY8" s="83"/>
      <c r="WKZ8" s="83"/>
      <c r="WLA8" s="83"/>
      <c r="WLB8" s="83"/>
      <c r="WLC8" s="83"/>
      <c r="WLD8" s="83"/>
      <c r="WLE8" s="83"/>
      <c r="WLF8" s="83"/>
      <c r="WLG8" s="83"/>
      <c r="WLH8" s="83"/>
      <c r="WLI8" s="83"/>
      <c r="WLJ8" s="83"/>
      <c r="WLK8" s="83"/>
      <c r="WLL8" s="83"/>
      <c r="WLM8" s="83"/>
      <c r="WLN8" s="83"/>
      <c r="WLO8" s="83"/>
      <c r="WLP8" s="83"/>
      <c r="WLQ8" s="83"/>
      <c r="WLR8" s="83"/>
      <c r="WLS8" s="83"/>
      <c r="WLT8" s="83"/>
      <c r="WLU8" s="83"/>
      <c r="WLV8" s="83"/>
      <c r="WLW8" s="83"/>
      <c r="WLX8" s="83"/>
      <c r="WLY8" s="83"/>
      <c r="WLZ8" s="83"/>
      <c r="WMA8" s="83"/>
      <c r="WMB8" s="83"/>
      <c r="WMC8" s="83"/>
      <c r="WMD8" s="83"/>
      <c r="WME8" s="83"/>
      <c r="WMF8" s="83"/>
      <c r="WMG8" s="83"/>
      <c r="WMH8" s="83"/>
      <c r="WMI8" s="83"/>
      <c r="WMJ8" s="83"/>
      <c r="WMK8" s="83"/>
      <c r="WML8" s="83"/>
      <c r="WMM8" s="83"/>
      <c r="WMN8" s="83"/>
      <c r="WMO8" s="83"/>
      <c r="WMP8" s="83"/>
      <c r="WMQ8" s="83"/>
      <c r="WMR8" s="83"/>
      <c r="WMS8" s="83"/>
      <c r="WMT8" s="83"/>
      <c r="WMU8" s="83"/>
      <c r="WMV8" s="83"/>
      <c r="WMW8" s="83"/>
      <c r="WMX8" s="83"/>
      <c r="WMY8" s="83"/>
      <c r="WMZ8" s="83"/>
      <c r="WNA8" s="83"/>
      <c r="WNB8" s="83"/>
      <c r="WNC8" s="83"/>
      <c r="WND8" s="83"/>
      <c r="WNE8" s="83"/>
      <c r="WNF8" s="83"/>
      <c r="WNG8" s="83"/>
      <c r="WNH8" s="83"/>
      <c r="WNI8" s="83"/>
      <c r="WNJ8" s="83"/>
      <c r="WNK8" s="83"/>
      <c r="WNL8" s="83"/>
      <c r="WNM8" s="83"/>
      <c r="WNN8" s="83"/>
      <c r="WNO8" s="83"/>
      <c r="WNP8" s="83"/>
      <c r="WNQ8" s="83"/>
      <c r="WNR8" s="83"/>
      <c r="WNS8" s="83"/>
      <c r="WNT8" s="83"/>
      <c r="WNU8" s="83"/>
      <c r="WNV8" s="83"/>
      <c r="WNW8" s="83"/>
      <c r="WNX8" s="83"/>
      <c r="WNY8" s="83"/>
      <c r="WNZ8" s="83"/>
      <c r="WOA8" s="83"/>
      <c r="WOB8" s="83"/>
      <c r="WOC8" s="83"/>
      <c r="WOD8" s="83"/>
      <c r="WOE8" s="83"/>
      <c r="WOF8" s="83"/>
      <c r="WOG8" s="83"/>
      <c r="WOH8" s="83"/>
      <c r="WOI8" s="83"/>
      <c r="WOJ8" s="83"/>
      <c r="WOK8" s="83"/>
      <c r="WOL8" s="83"/>
      <c r="WOM8" s="83"/>
      <c r="WON8" s="83"/>
      <c r="WOO8" s="83"/>
      <c r="WOP8" s="83"/>
      <c r="WOQ8" s="83"/>
      <c r="WOR8" s="83"/>
      <c r="WOS8" s="83"/>
      <c r="WOT8" s="83"/>
      <c r="WOU8" s="83"/>
      <c r="WOV8" s="83"/>
      <c r="WOW8" s="83"/>
      <c r="WOX8" s="83"/>
      <c r="WOY8" s="83"/>
      <c r="WOZ8" s="83"/>
      <c r="WPA8" s="83"/>
      <c r="WPB8" s="83"/>
      <c r="WPC8" s="83"/>
      <c r="WPD8" s="83"/>
      <c r="WPE8" s="83"/>
      <c r="WPF8" s="83"/>
      <c r="WPG8" s="83"/>
      <c r="WPH8" s="83"/>
      <c r="WPI8" s="83"/>
      <c r="WPJ8" s="83"/>
      <c r="WPK8" s="83"/>
      <c r="WPL8" s="83"/>
      <c r="WPM8" s="83"/>
      <c r="WPN8" s="83"/>
      <c r="WPO8" s="83"/>
      <c r="WPP8" s="83"/>
      <c r="WPQ8" s="83"/>
      <c r="WPR8" s="83"/>
      <c r="WPS8" s="83"/>
      <c r="WPT8" s="83"/>
      <c r="WPU8" s="83"/>
      <c r="WPV8" s="83"/>
      <c r="WPW8" s="83"/>
      <c r="WPX8" s="83"/>
      <c r="WPY8" s="83"/>
      <c r="WPZ8" s="83"/>
      <c r="WQA8" s="83"/>
      <c r="WQB8" s="83"/>
      <c r="WQC8" s="83"/>
      <c r="WQD8" s="83"/>
      <c r="WQE8" s="83"/>
      <c r="WQF8" s="83"/>
      <c r="WQG8" s="83"/>
      <c r="WQH8" s="83"/>
      <c r="WQI8" s="83"/>
      <c r="WQJ8" s="83"/>
      <c r="WQK8" s="83"/>
      <c r="WQL8" s="83"/>
      <c r="WQM8" s="83"/>
      <c r="WQN8" s="83"/>
      <c r="WQO8" s="83"/>
      <c r="WQP8" s="83"/>
      <c r="WQQ8" s="83"/>
      <c r="WQR8" s="83"/>
      <c r="WQS8" s="83"/>
      <c r="WQT8" s="83"/>
      <c r="WQU8" s="83"/>
      <c r="WQV8" s="83"/>
      <c r="WQW8" s="83"/>
      <c r="WQX8" s="83"/>
      <c r="WQY8" s="83"/>
      <c r="WQZ8" s="83"/>
      <c r="WRA8" s="83"/>
      <c r="WRB8" s="83"/>
      <c r="WRC8" s="83"/>
      <c r="WRD8" s="83"/>
      <c r="WRE8" s="83"/>
      <c r="WRF8" s="83"/>
      <c r="WRG8" s="83"/>
      <c r="WRH8" s="83"/>
      <c r="WRI8" s="83"/>
      <c r="WRJ8" s="83"/>
      <c r="WRK8" s="83"/>
      <c r="WRL8" s="83"/>
      <c r="WRM8" s="83"/>
      <c r="WRN8" s="83"/>
      <c r="WRO8" s="83"/>
      <c r="WRP8" s="83"/>
      <c r="WRQ8" s="83"/>
      <c r="WRR8" s="83"/>
      <c r="WRS8" s="83"/>
      <c r="WRT8" s="83"/>
      <c r="WRU8" s="83"/>
      <c r="WRV8" s="83"/>
      <c r="WRW8" s="83"/>
      <c r="WRX8" s="83"/>
      <c r="WRY8" s="83"/>
      <c r="WRZ8" s="83"/>
      <c r="WSA8" s="83"/>
      <c r="WSB8" s="83"/>
      <c r="WSC8" s="83"/>
      <c r="WSD8" s="83"/>
      <c r="WSE8" s="83"/>
      <c r="WSF8" s="83"/>
      <c r="WSG8" s="83"/>
      <c r="WSH8" s="83"/>
      <c r="WSI8" s="83"/>
      <c r="WSJ8" s="83"/>
      <c r="WSK8" s="83"/>
      <c r="WSL8" s="83"/>
      <c r="WSM8" s="83"/>
      <c r="WSN8" s="83"/>
      <c r="WSO8" s="83"/>
      <c r="WSP8" s="83"/>
      <c r="WSQ8" s="83"/>
      <c r="WSR8" s="83"/>
      <c r="WSS8" s="83"/>
      <c r="WST8" s="83"/>
      <c r="WSU8" s="83"/>
      <c r="WSV8" s="83"/>
      <c r="WSW8" s="83"/>
      <c r="WSX8" s="83"/>
      <c r="WSY8" s="83"/>
      <c r="WSZ8" s="83"/>
      <c r="WTA8" s="83"/>
      <c r="WTB8" s="83"/>
      <c r="WTC8" s="83"/>
      <c r="WTD8" s="83"/>
      <c r="WTE8" s="83"/>
      <c r="WTF8" s="83"/>
      <c r="WTG8" s="83"/>
      <c r="WTH8" s="83"/>
      <c r="WTI8" s="83"/>
      <c r="WTJ8" s="83"/>
      <c r="WTK8" s="83"/>
      <c r="WTL8" s="83"/>
      <c r="WTM8" s="83"/>
      <c r="WTN8" s="83"/>
      <c r="WTO8" s="83"/>
      <c r="WTP8" s="83"/>
      <c r="WTQ8" s="83"/>
      <c r="WTR8" s="83"/>
      <c r="WTS8" s="83"/>
      <c r="WTT8" s="83"/>
      <c r="WTU8" s="83"/>
      <c r="WTV8" s="83"/>
      <c r="WTW8" s="83"/>
      <c r="WTX8" s="83"/>
      <c r="WTY8" s="83"/>
      <c r="WTZ8" s="83"/>
      <c r="WUA8" s="83"/>
      <c r="WUB8" s="83"/>
      <c r="WUC8" s="83"/>
      <c r="WUD8" s="83"/>
      <c r="WUE8" s="83"/>
      <c r="WUF8" s="83"/>
      <c r="WUG8" s="83"/>
      <c r="WUH8" s="83"/>
      <c r="WUI8" s="83"/>
      <c r="WUJ8" s="83"/>
      <c r="WUK8" s="83"/>
      <c r="WUL8" s="83"/>
      <c r="WUM8" s="83"/>
      <c r="WUN8" s="83"/>
      <c r="WUO8" s="83"/>
      <c r="WUP8" s="83"/>
      <c r="WUQ8" s="83"/>
      <c r="WUR8" s="83"/>
      <c r="WUS8" s="83"/>
      <c r="WUT8" s="83"/>
      <c r="WUU8" s="83"/>
      <c r="WUV8" s="83"/>
      <c r="WUW8" s="83"/>
      <c r="WUX8" s="83"/>
      <c r="WUY8" s="83"/>
      <c r="WUZ8" s="83"/>
      <c r="WVA8" s="83"/>
      <c r="WVB8" s="83"/>
      <c r="WVC8" s="83"/>
      <c r="WVD8" s="83"/>
      <c r="WVE8" s="83"/>
      <c r="WVF8" s="83"/>
      <c r="WVG8" s="83"/>
      <c r="WVH8" s="83"/>
      <c r="WVI8" s="83"/>
      <c r="WVJ8" s="83"/>
      <c r="WVK8" s="83"/>
      <c r="WVL8" s="83"/>
      <c r="WVM8" s="83"/>
      <c r="WVN8" s="83"/>
      <c r="WVO8" s="83"/>
      <c r="WVP8" s="83"/>
      <c r="WVQ8" s="83"/>
      <c r="WVR8" s="83"/>
      <c r="WVS8" s="83"/>
      <c r="WVT8" s="83"/>
      <c r="WVU8" s="83"/>
      <c r="WVV8" s="83"/>
      <c r="WVW8" s="83"/>
      <c r="WVX8" s="83"/>
      <c r="WVY8" s="83"/>
    </row>
    <row r="9" spans="1:16145" ht="16.8" customHeight="1" x14ac:dyDescent="0.25">
      <c r="A9" s="198">
        <v>2</v>
      </c>
      <c r="B9" s="199">
        <v>34</v>
      </c>
      <c r="C9" s="200" t="s">
        <v>196</v>
      </c>
      <c r="D9" s="201" t="s">
        <v>197</v>
      </c>
      <c r="E9" s="202" t="s">
        <v>198</v>
      </c>
      <c r="F9" s="203" t="s">
        <v>199</v>
      </c>
      <c r="G9" s="203"/>
      <c r="H9" s="203"/>
      <c r="I9" s="193">
        <f t="shared" ca="1" si="0"/>
        <v>1002</v>
      </c>
      <c r="J9" s="194">
        <v>5.5162037037037029E-4</v>
      </c>
      <c r="K9" s="195">
        <v>0.21199999999999999</v>
      </c>
      <c r="L9" s="196" t="str">
        <f t="shared" si="1"/>
        <v>KSM</v>
      </c>
      <c r="M9" s="203" t="s">
        <v>200</v>
      </c>
      <c r="N9" s="204" t="s">
        <v>201</v>
      </c>
    </row>
    <row r="10" spans="1:16145" ht="16.8" customHeight="1" x14ac:dyDescent="0.25">
      <c r="A10" s="215">
        <v>3</v>
      </c>
      <c r="B10" s="199">
        <v>28</v>
      </c>
      <c r="C10" s="200" t="s">
        <v>188</v>
      </c>
      <c r="D10" s="201" t="s">
        <v>189</v>
      </c>
      <c r="E10" s="202" t="s">
        <v>190</v>
      </c>
      <c r="F10" s="203" t="s">
        <v>35</v>
      </c>
      <c r="G10" s="203" t="s">
        <v>144</v>
      </c>
      <c r="H10" s="203"/>
      <c r="I10" s="193">
        <f t="shared" ca="1" si="0"/>
        <v>986</v>
      </c>
      <c r="J10" s="194">
        <v>5.5462962962962963E-4</v>
      </c>
      <c r="K10" s="195">
        <v>0.223</v>
      </c>
      <c r="L10" s="196" t="str">
        <f t="shared" si="1"/>
        <v>KSM</v>
      </c>
      <c r="M10" s="203" t="s">
        <v>191</v>
      </c>
      <c r="N10" s="204" t="s">
        <v>192</v>
      </c>
    </row>
    <row r="11" spans="1:16145" ht="16.8" customHeight="1" x14ac:dyDescent="0.25">
      <c r="A11" s="198">
        <v>4</v>
      </c>
      <c r="B11" s="199">
        <v>41</v>
      </c>
      <c r="C11" s="200" t="s">
        <v>183</v>
      </c>
      <c r="D11" s="201" t="s">
        <v>184</v>
      </c>
      <c r="E11" s="202" t="s">
        <v>185</v>
      </c>
      <c r="F11" s="203" t="s">
        <v>19</v>
      </c>
      <c r="G11" s="203" t="s">
        <v>20</v>
      </c>
      <c r="H11" s="203"/>
      <c r="I11" s="193">
        <f t="shared" ca="1" si="0"/>
        <v>979</v>
      </c>
      <c r="J11" s="194">
        <v>5.5578703703703704E-4</v>
      </c>
      <c r="K11" s="195">
        <v>0.223</v>
      </c>
      <c r="L11" s="196" t="str">
        <f t="shared" si="1"/>
        <v>KSM</v>
      </c>
      <c r="M11" s="203" t="s">
        <v>165</v>
      </c>
      <c r="N11" s="204" t="s">
        <v>186</v>
      </c>
    </row>
    <row r="12" spans="1:16145" ht="16.8" customHeight="1" x14ac:dyDescent="0.25">
      <c r="A12" s="215">
        <v>5</v>
      </c>
      <c r="B12" s="199">
        <v>9</v>
      </c>
      <c r="C12" s="200" t="s">
        <v>175</v>
      </c>
      <c r="D12" s="201" t="s">
        <v>176</v>
      </c>
      <c r="E12" s="202" t="s">
        <v>177</v>
      </c>
      <c r="F12" s="203" t="s">
        <v>178</v>
      </c>
      <c r="G12" s="203" t="s">
        <v>179</v>
      </c>
      <c r="H12" s="203" t="s">
        <v>59</v>
      </c>
      <c r="I12" s="193">
        <f t="shared" ca="1" si="0"/>
        <v>889</v>
      </c>
      <c r="J12" s="194">
        <v>5.7280092592592593E-4</v>
      </c>
      <c r="K12" s="195">
        <v>0.19900000000000001</v>
      </c>
      <c r="L12" s="196" t="str">
        <f t="shared" si="1"/>
        <v>I A</v>
      </c>
      <c r="M12" s="203" t="s">
        <v>180</v>
      </c>
      <c r="N12" s="204" t="s">
        <v>181</v>
      </c>
    </row>
    <row r="13" spans="1:16145" ht="16.8" customHeight="1" x14ac:dyDescent="0.25">
      <c r="A13" s="198">
        <v>6</v>
      </c>
      <c r="B13" s="199">
        <v>75</v>
      </c>
      <c r="C13" s="200" t="s">
        <v>202</v>
      </c>
      <c r="D13" s="201" t="s">
        <v>203</v>
      </c>
      <c r="E13" s="202" t="s">
        <v>204</v>
      </c>
      <c r="F13" s="203" t="s">
        <v>35</v>
      </c>
      <c r="G13" s="203" t="s">
        <v>88</v>
      </c>
      <c r="H13" s="203"/>
      <c r="I13" s="193">
        <f t="shared" ca="1" si="0"/>
        <v>880</v>
      </c>
      <c r="J13" s="194">
        <v>5.7453703703703703E-4</v>
      </c>
      <c r="K13" s="195">
        <v>0.24199999999999999</v>
      </c>
      <c r="L13" s="196" t="str">
        <f t="shared" si="1"/>
        <v>I A</v>
      </c>
      <c r="M13" s="203" t="s">
        <v>205</v>
      </c>
      <c r="N13" s="204" t="s">
        <v>206</v>
      </c>
    </row>
    <row r="14" spans="1:16145" ht="16.8" customHeight="1" x14ac:dyDescent="0.25">
      <c r="A14" s="215">
        <v>7</v>
      </c>
      <c r="B14" s="199">
        <v>42</v>
      </c>
      <c r="C14" s="200" t="s">
        <v>162</v>
      </c>
      <c r="D14" s="201" t="s">
        <v>163</v>
      </c>
      <c r="E14" s="202" t="s">
        <v>164</v>
      </c>
      <c r="F14" s="203" t="s">
        <v>19</v>
      </c>
      <c r="G14" s="203" t="s">
        <v>20</v>
      </c>
      <c r="H14" s="203"/>
      <c r="I14" s="193">
        <f t="shared" ca="1" si="0"/>
        <v>852</v>
      </c>
      <c r="J14" s="194">
        <v>5.7986111111111118E-4</v>
      </c>
      <c r="K14" s="195">
        <v>0.20899999999999999</v>
      </c>
      <c r="L14" s="196" t="str">
        <f t="shared" si="1"/>
        <v>I A</v>
      </c>
      <c r="M14" s="203" t="s">
        <v>165</v>
      </c>
      <c r="N14" s="204" t="s">
        <v>166</v>
      </c>
    </row>
    <row r="15" spans="1:16145" ht="16.8" customHeight="1" x14ac:dyDescent="0.25">
      <c r="A15" s="198">
        <v>8</v>
      </c>
      <c r="B15" s="199">
        <v>31</v>
      </c>
      <c r="C15" s="200" t="s">
        <v>167</v>
      </c>
      <c r="D15" s="201" t="s">
        <v>168</v>
      </c>
      <c r="E15" s="202" t="s">
        <v>169</v>
      </c>
      <c r="F15" s="203" t="s">
        <v>170</v>
      </c>
      <c r="G15" s="203"/>
      <c r="H15" s="203"/>
      <c r="I15" s="193">
        <f t="shared" ca="1" si="0"/>
        <v>794</v>
      </c>
      <c r="J15" s="194">
        <v>5.9143518518518518E-4</v>
      </c>
      <c r="K15" s="195">
        <v>0.16300000000000001</v>
      </c>
      <c r="L15" s="196" t="str">
        <f t="shared" si="1"/>
        <v>I A</v>
      </c>
      <c r="M15" s="203" t="s">
        <v>171</v>
      </c>
      <c r="N15" s="204" t="s">
        <v>172</v>
      </c>
    </row>
    <row r="16" spans="1:16145" ht="16.8" customHeight="1" x14ac:dyDescent="0.25">
      <c r="A16" s="215">
        <v>9</v>
      </c>
      <c r="B16" s="199">
        <v>13</v>
      </c>
      <c r="C16" s="200" t="s">
        <v>140</v>
      </c>
      <c r="D16" s="201" t="s">
        <v>141</v>
      </c>
      <c r="E16" s="202" t="s">
        <v>142</v>
      </c>
      <c r="F16" s="203" t="s">
        <v>143</v>
      </c>
      <c r="G16" s="203" t="s">
        <v>144</v>
      </c>
      <c r="H16" s="203" t="s">
        <v>145</v>
      </c>
      <c r="I16" s="193">
        <f t="shared" ca="1" si="0"/>
        <v>791</v>
      </c>
      <c r="J16" s="194">
        <v>5.9201388888888878E-4</v>
      </c>
      <c r="K16" s="195">
        <v>0.22900000000000001</v>
      </c>
      <c r="L16" s="196" t="str">
        <f t="shared" si="1"/>
        <v>I A</v>
      </c>
      <c r="M16" s="203" t="s">
        <v>146</v>
      </c>
      <c r="N16" s="204"/>
    </row>
    <row r="17" spans="1:14" ht="16.8" customHeight="1" x14ac:dyDescent="0.25">
      <c r="A17" s="198">
        <v>10</v>
      </c>
      <c r="B17" s="199">
        <v>27</v>
      </c>
      <c r="C17" s="200" t="s">
        <v>54</v>
      </c>
      <c r="D17" s="201" t="s">
        <v>55</v>
      </c>
      <c r="E17" s="202" t="s">
        <v>56</v>
      </c>
      <c r="F17" s="203" t="s">
        <v>57</v>
      </c>
      <c r="G17" s="203" t="s">
        <v>58</v>
      </c>
      <c r="H17" s="203" t="s">
        <v>59</v>
      </c>
      <c r="I17" s="193">
        <f t="shared" ca="1" si="0"/>
        <v>756</v>
      </c>
      <c r="J17" s="194">
        <v>5.9930555555555551E-4</v>
      </c>
      <c r="K17" s="195">
        <v>0.159</v>
      </c>
      <c r="L17" s="196" t="str">
        <f t="shared" si="1"/>
        <v>II A</v>
      </c>
      <c r="M17" s="203" t="s">
        <v>60</v>
      </c>
      <c r="N17" s="204" t="s">
        <v>161</v>
      </c>
    </row>
    <row r="18" spans="1:14" ht="16.8" customHeight="1" x14ac:dyDescent="0.25">
      <c r="A18" s="215">
        <v>11</v>
      </c>
      <c r="B18" s="199">
        <v>39</v>
      </c>
      <c r="C18" s="200" t="s">
        <v>91</v>
      </c>
      <c r="D18" s="201" t="s">
        <v>147</v>
      </c>
      <c r="E18" s="202" t="s">
        <v>148</v>
      </c>
      <c r="F18" s="203" t="s">
        <v>35</v>
      </c>
      <c r="G18" s="203"/>
      <c r="H18" s="203" t="s">
        <v>145</v>
      </c>
      <c r="I18" s="193">
        <f t="shared" ca="1" si="0"/>
        <v>747</v>
      </c>
      <c r="J18" s="194">
        <v>6.0115740740740735E-4</v>
      </c>
      <c r="K18" s="195">
        <v>0.188</v>
      </c>
      <c r="L18" s="196" t="str">
        <f t="shared" si="1"/>
        <v>II A</v>
      </c>
      <c r="M18" s="203" t="s">
        <v>149</v>
      </c>
      <c r="N18" s="204"/>
    </row>
    <row r="19" spans="1:14" ht="16.8" customHeight="1" x14ac:dyDescent="0.25">
      <c r="A19" s="198">
        <v>12</v>
      </c>
      <c r="B19" s="199">
        <v>46</v>
      </c>
      <c r="C19" s="200" t="s">
        <v>156</v>
      </c>
      <c r="D19" s="201" t="s">
        <v>157</v>
      </c>
      <c r="E19" s="202" t="s">
        <v>158</v>
      </c>
      <c r="F19" s="203" t="s">
        <v>19</v>
      </c>
      <c r="G19" s="203" t="s">
        <v>20</v>
      </c>
      <c r="H19" s="203"/>
      <c r="I19" s="193">
        <f t="shared" ca="1" si="0"/>
        <v>546</v>
      </c>
      <c r="J19" s="194">
        <v>6.4652777777777777E-4</v>
      </c>
      <c r="K19" s="195">
        <v>0.23699999999999999</v>
      </c>
      <c r="L19" s="196" t="str">
        <f t="shared" si="1"/>
        <v>II A</v>
      </c>
      <c r="M19" s="203" t="s">
        <v>159</v>
      </c>
      <c r="N19" s="204" t="s">
        <v>160</v>
      </c>
    </row>
    <row r="20" spans="1:14" ht="16.8" customHeight="1" x14ac:dyDescent="0.25">
      <c r="A20" s="215">
        <v>13</v>
      </c>
      <c r="B20" s="199">
        <v>4</v>
      </c>
      <c r="C20" s="200" t="s">
        <v>150</v>
      </c>
      <c r="D20" s="201" t="s">
        <v>151</v>
      </c>
      <c r="E20" s="202" t="s">
        <v>152</v>
      </c>
      <c r="F20" s="203" t="s">
        <v>19</v>
      </c>
      <c r="G20" s="203" t="s">
        <v>153</v>
      </c>
      <c r="H20" s="203"/>
      <c r="I20" s="193">
        <f t="shared" ca="1" si="0"/>
        <v>492</v>
      </c>
      <c r="J20" s="194">
        <v>6.601851851851852E-4</v>
      </c>
      <c r="K20" s="195">
        <v>0.254</v>
      </c>
      <c r="L20" s="196" t="str">
        <f t="shared" si="1"/>
        <v>III A</v>
      </c>
      <c r="M20" s="203" t="s">
        <v>154</v>
      </c>
      <c r="N20" s="204" t="s">
        <v>155</v>
      </c>
    </row>
    <row r="21" spans="1:14" ht="16.8" customHeight="1" x14ac:dyDescent="0.25">
      <c r="A21" s="198">
        <v>14</v>
      </c>
      <c r="B21" s="199">
        <v>47</v>
      </c>
      <c r="C21" s="200" t="s">
        <v>173</v>
      </c>
      <c r="D21" s="201" t="s">
        <v>157</v>
      </c>
      <c r="E21" s="202" t="s">
        <v>158</v>
      </c>
      <c r="F21" s="203" t="s">
        <v>19</v>
      </c>
      <c r="G21" s="203" t="s">
        <v>20</v>
      </c>
      <c r="H21" s="203"/>
      <c r="I21" s="193">
        <f t="shared" ca="1" si="0"/>
        <v>330</v>
      </c>
      <c r="J21" s="194">
        <v>7.0624999999999996E-4</v>
      </c>
      <c r="K21" s="195">
        <v>0.16600000000000001</v>
      </c>
      <c r="L21" s="196" t="str">
        <f t="shared" si="1"/>
        <v>III A</v>
      </c>
      <c r="M21" s="203" t="s">
        <v>159</v>
      </c>
      <c r="N21" s="204" t="s">
        <v>174</v>
      </c>
    </row>
  </sheetData>
  <printOptions horizontalCentered="1"/>
  <pageMargins left="0.19685039370078741" right="0.19685039370078741" top="0.78740157480314965" bottom="0.39370078740157483" header="0.39370078740157483" footer="0.39370078740157483"/>
  <pageSetup paperSize="9" orientation="landscape" horizontalDpi="180" verticalDpi="18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"/>
  <sheetViews>
    <sheetView workbookViewId="0">
      <selection activeCell="K25" sqref="K25"/>
    </sheetView>
  </sheetViews>
  <sheetFormatPr defaultRowHeight="13.2" x14ac:dyDescent="0.25"/>
  <cols>
    <col min="1" max="1" width="5.109375" style="86" customWidth="1"/>
    <col min="2" max="2" width="3.88671875" style="86" customWidth="1"/>
    <col min="3" max="3" width="9" style="82" customWidth="1"/>
    <col min="4" max="4" width="17.6640625" style="83" customWidth="1"/>
    <col min="5" max="5" width="9.33203125" style="84" customWidth="1"/>
    <col min="6" max="6" width="13.33203125" style="83" customWidth="1"/>
    <col min="7" max="7" width="8.33203125" style="83" customWidth="1"/>
    <col min="8" max="8" width="7.44140625" style="83" customWidth="1"/>
    <col min="9" max="9" width="5.44140625" style="68" customWidth="1"/>
    <col min="10" max="10" width="8.6640625" style="86" customWidth="1"/>
    <col min="11" max="11" width="4.44140625" style="68" customWidth="1"/>
    <col min="12" max="12" width="24.5546875" style="83" customWidth="1"/>
    <col min="13" max="13" width="6.33203125" style="173" hidden="1" customWidth="1"/>
    <col min="14" max="14" width="9.109375" style="83" customWidth="1"/>
    <col min="15" max="255" width="8.88671875" style="83"/>
    <col min="256" max="256" width="5.109375" style="83" customWidth="1"/>
    <col min="257" max="257" width="3.88671875" style="83" customWidth="1"/>
    <col min="258" max="258" width="9" style="83" customWidth="1"/>
    <col min="259" max="259" width="18.109375" style="83" customWidth="1"/>
    <col min="260" max="260" width="9.33203125" style="83" customWidth="1"/>
    <col min="261" max="261" width="13.33203125" style="83" customWidth="1"/>
    <col min="262" max="262" width="8.33203125" style="83" customWidth="1"/>
    <col min="263" max="263" width="10.44140625" style="83" customWidth="1"/>
    <col min="264" max="264" width="5.44140625" style="83" customWidth="1"/>
    <col min="265" max="265" width="8.33203125" style="83" customWidth="1"/>
    <col min="266" max="266" width="4.44140625" style="83" customWidth="1"/>
    <col min="267" max="267" width="24.5546875" style="83" customWidth="1"/>
    <col min="268" max="270" width="0" style="83" hidden="1" customWidth="1"/>
    <col min="271" max="511" width="8.88671875" style="83"/>
    <col min="512" max="512" width="5.109375" style="83" customWidth="1"/>
    <col min="513" max="513" width="3.88671875" style="83" customWidth="1"/>
    <col min="514" max="514" width="9" style="83" customWidth="1"/>
    <col min="515" max="515" width="18.109375" style="83" customWidth="1"/>
    <col min="516" max="516" width="9.33203125" style="83" customWidth="1"/>
    <col min="517" max="517" width="13.33203125" style="83" customWidth="1"/>
    <col min="518" max="518" width="8.33203125" style="83" customWidth="1"/>
    <col min="519" max="519" width="10.44140625" style="83" customWidth="1"/>
    <col min="520" max="520" width="5.44140625" style="83" customWidth="1"/>
    <col min="521" max="521" width="8.33203125" style="83" customWidth="1"/>
    <col min="522" max="522" width="4.44140625" style="83" customWidth="1"/>
    <col min="523" max="523" width="24.5546875" style="83" customWidth="1"/>
    <col min="524" max="526" width="0" style="83" hidden="1" customWidth="1"/>
    <col min="527" max="767" width="8.88671875" style="83"/>
    <col min="768" max="768" width="5.109375" style="83" customWidth="1"/>
    <col min="769" max="769" width="3.88671875" style="83" customWidth="1"/>
    <col min="770" max="770" width="9" style="83" customWidth="1"/>
    <col min="771" max="771" width="18.109375" style="83" customWidth="1"/>
    <col min="772" max="772" width="9.33203125" style="83" customWidth="1"/>
    <col min="773" max="773" width="13.33203125" style="83" customWidth="1"/>
    <col min="774" max="774" width="8.33203125" style="83" customWidth="1"/>
    <col min="775" max="775" width="10.44140625" style="83" customWidth="1"/>
    <col min="776" max="776" width="5.44140625" style="83" customWidth="1"/>
    <col min="777" max="777" width="8.33203125" style="83" customWidth="1"/>
    <col min="778" max="778" width="4.44140625" style="83" customWidth="1"/>
    <col min="779" max="779" width="24.5546875" style="83" customWidth="1"/>
    <col min="780" max="782" width="0" style="83" hidden="1" customWidth="1"/>
    <col min="783" max="1023" width="8.88671875" style="83"/>
    <col min="1024" max="1024" width="5.109375" style="83" customWidth="1"/>
    <col min="1025" max="1025" width="3.88671875" style="83" customWidth="1"/>
    <col min="1026" max="1026" width="9" style="83" customWidth="1"/>
    <col min="1027" max="1027" width="18.109375" style="83" customWidth="1"/>
    <col min="1028" max="1028" width="9.33203125" style="83" customWidth="1"/>
    <col min="1029" max="1029" width="13.33203125" style="83" customWidth="1"/>
    <col min="1030" max="1030" width="8.33203125" style="83" customWidth="1"/>
    <col min="1031" max="1031" width="10.44140625" style="83" customWidth="1"/>
    <col min="1032" max="1032" width="5.44140625" style="83" customWidth="1"/>
    <col min="1033" max="1033" width="8.33203125" style="83" customWidth="1"/>
    <col min="1034" max="1034" width="4.44140625" style="83" customWidth="1"/>
    <col min="1035" max="1035" width="24.5546875" style="83" customWidth="1"/>
    <col min="1036" max="1038" width="0" style="83" hidden="1" customWidth="1"/>
    <col min="1039" max="1279" width="8.88671875" style="83"/>
    <col min="1280" max="1280" width="5.109375" style="83" customWidth="1"/>
    <col min="1281" max="1281" width="3.88671875" style="83" customWidth="1"/>
    <col min="1282" max="1282" width="9" style="83" customWidth="1"/>
    <col min="1283" max="1283" width="18.109375" style="83" customWidth="1"/>
    <col min="1284" max="1284" width="9.33203125" style="83" customWidth="1"/>
    <col min="1285" max="1285" width="13.33203125" style="83" customWidth="1"/>
    <col min="1286" max="1286" width="8.33203125" style="83" customWidth="1"/>
    <col min="1287" max="1287" width="10.44140625" style="83" customWidth="1"/>
    <col min="1288" max="1288" width="5.44140625" style="83" customWidth="1"/>
    <col min="1289" max="1289" width="8.33203125" style="83" customWidth="1"/>
    <col min="1290" max="1290" width="4.44140625" style="83" customWidth="1"/>
    <col min="1291" max="1291" width="24.5546875" style="83" customWidth="1"/>
    <col min="1292" max="1294" width="0" style="83" hidden="1" customWidth="1"/>
    <col min="1295" max="1535" width="8.88671875" style="83"/>
    <col min="1536" max="1536" width="5.109375" style="83" customWidth="1"/>
    <col min="1537" max="1537" width="3.88671875" style="83" customWidth="1"/>
    <col min="1538" max="1538" width="9" style="83" customWidth="1"/>
    <col min="1539" max="1539" width="18.109375" style="83" customWidth="1"/>
    <col min="1540" max="1540" width="9.33203125" style="83" customWidth="1"/>
    <col min="1541" max="1541" width="13.33203125" style="83" customWidth="1"/>
    <col min="1542" max="1542" width="8.33203125" style="83" customWidth="1"/>
    <col min="1543" max="1543" width="10.44140625" style="83" customWidth="1"/>
    <col min="1544" max="1544" width="5.44140625" style="83" customWidth="1"/>
    <col min="1545" max="1545" width="8.33203125" style="83" customWidth="1"/>
    <col min="1546" max="1546" width="4.44140625" style="83" customWidth="1"/>
    <col min="1547" max="1547" width="24.5546875" style="83" customWidth="1"/>
    <col min="1548" max="1550" width="0" style="83" hidden="1" customWidth="1"/>
    <col min="1551" max="1791" width="8.88671875" style="83"/>
    <col min="1792" max="1792" width="5.109375" style="83" customWidth="1"/>
    <col min="1793" max="1793" width="3.88671875" style="83" customWidth="1"/>
    <col min="1794" max="1794" width="9" style="83" customWidth="1"/>
    <col min="1795" max="1795" width="18.109375" style="83" customWidth="1"/>
    <col min="1796" max="1796" width="9.33203125" style="83" customWidth="1"/>
    <col min="1797" max="1797" width="13.33203125" style="83" customWidth="1"/>
    <col min="1798" max="1798" width="8.33203125" style="83" customWidth="1"/>
    <col min="1799" max="1799" width="10.44140625" style="83" customWidth="1"/>
    <col min="1800" max="1800" width="5.44140625" style="83" customWidth="1"/>
    <col min="1801" max="1801" width="8.33203125" style="83" customWidth="1"/>
    <col min="1802" max="1802" width="4.44140625" style="83" customWidth="1"/>
    <col min="1803" max="1803" width="24.5546875" style="83" customWidth="1"/>
    <col min="1804" max="1806" width="0" style="83" hidden="1" customWidth="1"/>
    <col min="1807" max="2047" width="8.88671875" style="83"/>
    <col min="2048" max="2048" width="5.109375" style="83" customWidth="1"/>
    <col min="2049" max="2049" width="3.88671875" style="83" customWidth="1"/>
    <col min="2050" max="2050" width="9" style="83" customWidth="1"/>
    <col min="2051" max="2051" width="18.109375" style="83" customWidth="1"/>
    <col min="2052" max="2052" width="9.33203125" style="83" customWidth="1"/>
    <col min="2053" max="2053" width="13.33203125" style="83" customWidth="1"/>
    <col min="2054" max="2054" width="8.33203125" style="83" customWidth="1"/>
    <col min="2055" max="2055" width="10.44140625" style="83" customWidth="1"/>
    <col min="2056" max="2056" width="5.44140625" style="83" customWidth="1"/>
    <col min="2057" max="2057" width="8.33203125" style="83" customWidth="1"/>
    <col min="2058" max="2058" width="4.44140625" style="83" customWidth="1"/>
    <col min="2059" max="2059" width="24.5546875" style="83" customWidth="1"/>
    <col min="2060" max="2062" width="0" style="83" hidden="1" customWidth="1"/>
    <col min="2063" max="2303" width="8.88671875" style="83"/>
    <col min="2304" max="2304" width="5.109375" style="83" customWidth="1"/>
    <col min="2305" max="2305" width="3.88671875" style="83" customWidth="1"/>
    <col min="2306" max="2306" width="9" style="83" customWidth="1"/>
    <col min="2307" max="2307" width="18.109375" style="83" customWidth="1"/>
    <col min="2308" max="2308" width="9.33203125" style="83" customWidth="1"/>
    <col min="2309" max="2309" width="13.33203125" style="83" customWidth="1"/>
    <col min="2310" max="2310" width="8.33203125" style="83" customWidth="1"/>
    <col min="2311" max="2311" width="10.44140625" style="83" customWidth="1"/>
    <col min="2312" max="2312" width="5.44140625" style="83" customWidth="1"/>
    <col min="2313" max="2313" width="8.33203125" style="83" customWidth="1"/>
    <col min="2314" max="2314" width="4.44140625" style="83" customWidth="1"/>
    <col min="2315" max="2315" width="24.5546875" style="83" customWidth="1"/>
    <col min="2316" max="2318" width="0" style="83" hidden="1" customWidth="1"/>
    <col min="2319" max="2559" width="8.88671875" style="83"/>
    <col min="2560" max="2560" width="5.109375" style="83" customWidth="1"/>
    <col min="2561" max="2561" width="3.88671875" style="83" customWidth="1"/>
    <col min="2562" max="2562" width="9" style="83" customWidth="1"/>
    <col min="2563" max="2563" width="18.109375" style="83" customWidth="1"/>
    <col min="2564" max="2564" width="9.33203125" style="83" customWidth="1"/>
    <col min="2565" max="2565" width="13.33203125" style="83" customWidth="1"/>
    <col min="2566" max="2566" width="8.33203125" style="83" customWidth="1"/>
    <col min="2567" max="2567" width="10.44140625" style="83" customWidth="1"/>
    <col min="2568" max="2568" width="5.44140625" style="83" customWidth="1"/>
    <col min="2569" max="2569" width="8.33203125" style="83" customWidth="1"/>
    <col min="2570" max="2570" width="4.44140625" style="83" customWidth="1"/>
    <col min="2571" max="2571" width="24.5546875" style="83" customWidth="1"/>
    <col min="2572" max="2574" width="0" style="83" hidden="1" customWidth="1"/>
    <col min="2575" max="2815" width="8.88671875" style="83"/>
    <col min="2816" max="2816" width="5.109375" style="83" customWidth="1"/>
    <col min="2817" max="2817" width="3.88671875" style="83" customWidth="1"/>
    <col min="2818" max="2818" width="9" style="83" customWidth="1"/>
    <col min="2819" max="2819" width="18.109375" style="83" customWidth="1"/>
    <col min="2820" max="2820" width="9.33203125" style="83" customWidth="1"/>
    <col min="2821" max="2821" width="13.33203125" style="83" customWidth="1"/>
    <col min="2822" max="2822" width="8.33203125" style="83" customWidth="1"/>
    <col min="2823" max="2823" width="10.44140625" style="83" customWidth="1"/>
    <col min="2824" max="2824" width="5.44140625" style="83" customWidth="1"/>
    <col min="2825" max="2825" width="8.33203125" style="83" customWidth="1"/>
    <col min="2826" max="2826" width="4.44140625" style="83" customWidth="1"/>
    <col min="2827" max="2827" width="24.5546875" style="83" customWidth="1"/>
    <col min="2828" max="2830" width="0" style="83" hidden="1" customWidth="1"/>
    <col min="2831" max="3071" width="8.88671875" style="83"/>
    <col min="3072" max="3072" width="5.109375" style="83" customWidth="1"/>
    <col min="3073" max="3073" width="3.88671875" style="83" customWidth="1"/>
    <col min="3074" max="3074" width="9" style="83" customWidth="1"/>
    <col min="3075" max="3075" width="18.109375" style="83" customWidth="1"/>
    <col min="3076" max="3076" width="9.33203125" style="83" customWidth="1"/>
    <col min="3077" max="3077" width="13.33203125" style="83" customWidth="1"/>
    <col min="3078" max="3078" width="8.33203125" style="83" customWidth="1"/>
    <col min="3079" max="3079" width="10.44140625" style="83" customWidth="1"/>
    <col min="3080" max="3080" width="5.44140625" style="83" customWidth="1"/>
    <col min="3081" max="3081" width="8.33203125" style="83" customWidth="1"/>
    <col min="3082" max="3082" width="4.44140625" style="83" customWidth="1"/>
    <col min="3083" max="3083" width="24.5546875" style="83" customWidth="1"/>
    <col min="3084" max="3086" width="0" style="83" hidden="1" customWidth="1"/>
    <col min="3087" max="3327" width="8.88671875" style="83"/>
    <col min="3328" max="3328" width="5.109375" style="83" customWidth="1"/>
    <col min="3329" max="3329" width="3.88671875" style="83" customWidth="1"/>
    <col min="3330" max="3330" width="9" style="83" customWidth="1"/>
    <col min="3331" max="3331" width="18.109375" style="83" customWidth="1"/>
    <col min="3332" max="3332" width="9.33203125" style="83" customWidth="1"/>
    <col min="3333" max="3333" width="13.33203125" style="83" customWidth="1"/>
    <col min="3334" max="3334" width="8.33203125" style="83" customWidth="1"/>
    <col min="3335" max="3335" width="10.44140625" style="83" customWidth="1"/>
    <col min="3336" max="3336" width="5.44140625" style="83" customWidth="1"/>
    <col min="3337" max="3337" width="8.33203125" style="83" customWidth="1"/>
    <col min="3338" max="3338" width="4.44140625" style="83" customWidth="1"/>
    <col min="3339" max="3339" width="24.5546875" style="83" customWidth="1"/>
    <col min="3340" max="3342" width="0" style="83" hidden="1" customWidth="1"/>
    <col min="3343" max="3583" width="8.88671875" style="83"/>
    <col min="3584" max="3584" width="5.109375" style="83" customWidth="1"/>
    <col min="3585" max="3585" width="3.88671875" style="83" customWidth="1"/>
    <col min="3586" max="3586" width="9" style="83" customWidth="1"/>
    <col min="3587" max="3587" width="18.109375" style="83" customWidth="1"/>
    <col min="3588" max="3588" width="9.33203125" style="83" customWidth="1"/>
    <col min="3589" max="3589" width="13.33203125" style="83" customWidth="1"/>
    <col min="3590" max="3590" width="8.33203125" style="83" customWidth="1"/>
    <col min="3591" max="3591" width="10.44140625" style="83" customWidth="1"/>
    <col min="3592" max="3592" width="5.44140625" style="83" customWidth="1"/>
    <col min="3593" max="3593" width="8.33203125" style="83" customWidth="1"/>
    <col min="3594" max="3594" width="4.44140625" style="83" customWidth="1"/>
    <col min="3595" max="3595" width="24.5546875" style="83" customWidth="1"/>
    <col min="3596" max="3598" width="0" style="83" hidden="1" customWidth="1"/>
    <col min="3599" max="3839" width="8.88671875" style="83"/>
    <col min="3840" max="3840" width="5.109375" style="83" customWidth="1"/>
    <col min="3841" max="3841" width="3.88671875" style="83" customWidth="1"/>
    <col min="3842" max="3842" width="9" style="83" customWidth="1"/>
    <col min="3843" max="3843" width="18.109375" style="83" customWidth="1"/>
    <col min="3844" max="3844" width="9.33203125" style="83" customWidth="1"/>
    <col min="3845" max="3845" width="13.33203125" style="83" customWidth="1"/>
    <col min="3846" max="3846" width="8.33203125" style="83" customWidth="1"/>
    <col min="3847" max="3847" width="10.44140625" style="83" customWidth="1"/>
    <col min="3848" max="3848" width="5.44140625" style="83" customWidth="1"/>
    <col min="3849" max="3849" width="8.33203125" style="83" customWidth="1"/>
    <col min="3850" max="3850" width="4.44140625" style="83" customWidth="1"/>
    <col min="3851" max="3851" width="24.5546875" style="83" customWidth="1"/>
    <col min="3852" max="3854" width="0" style="83" hidden="1" customWidth="1"/>
    <col min="3855" max="4095" width="8.88671875" style="83"/>
    <col min="4096" max="4096" width="5.109375" style="83" customWidth="1"/>
    <col min="4097" max="4097" width="3.88671875" style="83" customWidth="1"/>
    <col min="4098" max="4098" width="9" style="83" customWidth="1"/>
    <col min="4099" max="4099" width="18.109375" style="83" customWidth="1"/>
    <col min="4100" max="4100" width="9.33203125" style="83" customWidth="1"/>
    <col min="4101" max="4101" width="13.33203125" style="83" customWidth="1"/>
    <col min="4102" max="4102" width="8.33203125" style="83" customWidth="1"/>
    <col min="4103" max="4103" width="10.44140625" style="83" customWidth="1"/>
    <col min="4104" max="4104" width="5.44140625" style="83" customWidth="1"/>
    <col min="4105" max="4105" width="8.33203125" style="83" customWidth="1"/>
    <col min="4106" max="4106" width="4.44140625" style="83" customWidth="1"/>
    <col min="4107" max="4107" width="24.5546875" style="83" customWidth="1"/>
    <col min="4108" max="4110" width="0" style="83" hidden="1" customWidth="1"/>
    <col min="4111" max="4351" width="8.88671875" style="83"/>
    <col min="4352" max="4352" width="5.109375" style="83" customWidth="1"/>
    <col min="4353" max="4353" width="3.88671875" style="83" customWidth="1"/>
    <col min="4354" max="4354" width="9" style="83" customWidth="1"/>
    <col min="4355" max="4355" width="18.109375" style="83" customWidth="1"/>
    <col min="4356" max="4356" width="9.33203125" style="83" customWidth="1"/>
    <col min="4357" max="4357" width="13.33203125" style="83" customWidth="1"/>
    <col min="4358" max="4358" width="8.33203125" style="83" customWidth="1"/>
    <col min="4359" max="4359" width="10.44140625" style="83" customWidth="1"/>
    <col min="4360" max="4360" width="5.44140625" style="83" customWidth="1"/>
    <col min="4361" max="4361" width="8.33203125" style="83" customWidth="1"/>
    <col min="4362" max="4362" width="4.44140625" style="83" customWidth="1"/>
    <col min="4363" max="4363" width="24.5546875" style="83" customWidth="1"/>
    <col min="4364" max="4366" width="0" style="83" hidden="1" customWidth="1"/>
    <col min="4367" max="4607" width="8.88671875" style="83"/>
    <col min="4608" max="4608" width="5.109375" style="83" customWidth="1"/>
    <col min="4609" max="4609" width="3.88671875" style="83" customWidth="1"/>
    <col min="4610" max="4610" width="9" style="83" customWidth="1"/>
    <col min="4611" max="4611" width="18.109375" style="83" customWidth="1"/>
    <col min="4612" max="4612" width="9.33203125" style="83" customWidth="1"/>
    <col min="4613" max="4613" width="13.33203125" style="83" customWidth="1"/>
    <col min="4614" max="4614" width="8.33203125" style="83" customWidth="1"/>
    <col min="4615" max="4615" width="10.44140625" style="83" customWidth="1"/>
    <col min="4616" max="4616" width="5.44140625" style="83" customWidth="1"/>
    <col min="4617" max="4617" width="8.33203125" style="83" customWidth="1"/>
    <col min="4618" max="4618" width="4.44140625" style="83" customWidth="1"/>
    <col min="4619" max="4619" width="24.5546875" style="83" customWidth="1"/>
    <col min="4620" max="4622" width="0" style="83" hidden="1" customWidth="1"/>
    <col min="4623" max="4863" width="8.88671875" style="83"/>
    <col min="4864" max="4864" width="5.109375" style="83" customWidth="1"/>
    <col min="4865" max="4865" width="3.88671875" style="83" customWidth="1"/>
    <col min="4866" max="4866" width="9" style="83" customWidth="1"/>
    <col min="4867" max="4867" width="18.109375" style="83" customWidth="1"/>
    <col min="4868" max="4868" width="9.33203125" style="83" customWidth="1"/>
    <col min="4869" max="4869" width="13.33203125" style="83" customWidth="1"/>
    <col min="4870" max="4870" width="8.33203125" style="83" customWidth="1"/>
    <col min="4871" max="4871" width="10.44140625" style="83" customWidth="1"/>
    <col min="4872" max="4872" width="5.44140625" style="83" customWidth="1"/>
    <col min="4873" max="4873" width="8.33203125" style="83" customWidth="1"/>
    <col min="4874" max="4874" width="4.44140625" style="83" customWidth="1"/>
    <col min="4875" max="4875" width="24.5546875" style="83" customWidth="1"/>
    <col min="4876" max="4878" width="0" style="83" hidden="1" customWidth="1"/>
    <col min="4879" max="5119" width="8.88671875" style="83"/>
    <col min="5120" max="5120" width="5.109375" style="83" customWidth="1"/>
    <col min="5121" max="5121" width="3.88671875" style="83" customWidth="1"/>
    <col min="5122" max="5122" width="9" style="83" customWidth="1"/>
    <col min="5123" max="5123" width="18.109375" style="83" customWidth="1"/>
    <col min="5124" max="5124" width="9.33203125" style="83" customWidth="1"/>
    <col min="5125" max="5125" width="13.33203125" style="83" customWidth="1"/>
    <col min="5126" max="5126" width="8.33203125" style="83" customWidth="1"/>
    <col min="5127" max="5127" width="10.44140625" style="83" customWidth="1"/>
    <col min="5128" max="5128" width="5.44140625" style="83" customWidth="1"/>
    <col min="5129" max="5129" width="8.33203125" style="83" customWidth="1"/>
    <col min="5130" max="5130" width="4.44140625" style="83" customWidth="1"/>
    <col min="5131" max="5131" width="24.5546875" style="83" customWidth="1"/>
    <col min="5132" max="5134" width="0" style="83" hidden="1" customWidth="1"/>
    <col min="5135" max="5375" width="8.88671875" style="83"/>
    <col min="5376" max="5376" width="5.109375" style="83" customWidth="1"/>
    <col min="5377" max="5377" width="3.88671875" style="83" customWidth="1"/>
    <col min="5378" max="5378" width="9" style="83" customWidth="1"/>
    <col min="5379" max="5379" width="18.109375" style="83" customWidth="1"/>
    <col min="5380" max="5380" width="9.33203125" style="83" customWidth="1"/>
    <col min="5381" max="5381" width="13.33203125" style="83" customWidth="1"/>
    <col min="5382" max="5382" width="8.33203125" style="83" customWidth="1"/>
    <col min="5383" max="5383" width="10.44140625" style="83" customWidth="1"/>
    <col min="5384" max="5384" width="5.44140625" style="83" customWidth="1"/>
    <col min="5385" max="5385" width="8.33203125" style="83" customWidth="1"/>
    <col min="5386" max="5386" width="4.44140625" style="83" customWidth="1"/>
    <col min="5387" max="5387" width="24.5546875" style="83" customWidth="1"/>
    <col min="5388" max="5390" width="0" style="83" hidden="1" customWidth="1"/>
    <col min="5391" max="5631" width="8.88671875" style="83"/>
    <col min="5632" max="5632" width="5.109375" style="83" customWidth="1"/>
    <col min="5633" max="5633" width="3.88671875" style="83" customWidth="1"/>
    <col min="5634" max="5634" width="9" style="83" customWidth="1"/>
    <col min="5635" max="5635" width="18.109375" style="83" customWidth="1"/>
    <col min="5636" max="5636" width="9.33203125" style="83" customWidth="1"/>
    <col min="5637" max="5637" width="13.33203125" style="83" customWidth="1"/>
    <col min="5638" max="5638" width="8.33203125" style="83" customWidth="1"/>
    <col min="5639" max="5639" width="10.44140625" style="83" customWidth="1"/>
    <col min="5640" max="5640" width="5.44140625" style="83" customWidth="1"/>
    <col min="5641" max="5641" width="8.33203125" style="83" customWidth="1"/>
    <col min="5642" max="5642" width="4.44140625" style="83" customWidth="1"/>
    <col min="5643" max="5643" width="24.5546875" style="83" customWidth="1"/>
    <col min="5644" max="5646" width="0" style="83" hidden="1" customWidth="1"/>
    <col min="5647" max="5887" width="8.88671875" style="83"/>
    <col min="5888" max="5888" width="5.109375" style="83" customWidth="1"/>
    <col min="5889" max="5889" width="3.88671875" style="83" customWidth="1"/>
    <col min="5890" max="5890" width="9" style="83" customWidth="1"/>
    <col min="5891" max="5891" width="18.109375" style="83" customWidth="1"/>
    <col min="5892" max="5892" width="9.33203125" style="83" customWidth="1"/>
    <col min="5893" max="5893" width="13.33203125" style="83" customWidth="1"/>
    <col min="5894" max="5894" width="8.33203125" style="83" customWidth="1"/>
    <col min="5895" max="5895" width="10.44140625" style="83" customWidth="1"/>
    <col min="5896" max="5896" width="5.44140625" style="83" customWidth="1"/>
    <col min="5897" max="5897" width="8.33203125" style="83" customWidth="1"/>
    <col min="5898" max="5898" width="4.44140625" style="83" customWidth="1"/>
    <col min="5899" max="5899" width="24.5546875" style="83" customWidth="1"/>
    <col min="5900" max="5902" width="0" style="83" hidden="1" customWidth="1"/>
    <col min="5903" max="6143" width="8.88671875" style="83"/>
    <col min="6144" max="6144" width="5.109375" style="83" customWidth="1"/>
    <col min="6145" max="6145" width="3.88671875" style="83" customWidth="1"/>
    <col min="6146" max="6146" width="9" style="83" customWidth="1"/>
    <col min="6147" max="6147" width="18.109375" style="83" customWidth="1"/>
    <col min="6148" max="6148" width="9.33203125" style="83" customWidth="1"/>
    <col min="6149" max="6149" width="13.33203125" style="83" customWidth="1"/>
    <col min="6150" max="6150" width="8.33203125" style="83" customWidth="1"/>
    <col min="6151" max="6151" width="10.44140625" style="83" customWidth="1"/>
    <col min="6152" max="6152" width="5.44140625" style="83" customWidth="1"/>
    <col min="6153" max="6153" width="8.33203125" style="83" customWidth="1"/>
    <col min="6154" max="6154" width="4.44140625" style="83" customWidth="1"/>
    <col min="6155" max="6155" width="24.5546875" style="83" customWidth="1"/>
    <col min="6156" max="6158" width="0" style="83" hidden="1" customWidth="1"/>
    <col min="6159" max="6399" width="8.88671875" style="83"/>
    <col min="6400" max="6400" width="5.109375" style="83" customWidth="1"/>
    <col min="6401" max="6401" width="3.88671875" style="83" customWidth="1"/>
    <col min="6402" max="6402" width="9" style="83" customWidth="1"/>
    <col min="6403" max="6403" width="18.109375" style="83" customWidth="1"/>
    <col min="6404" max="6404" width="9.33203125" style="83" customWidth="1"/>
    <col min="6405" max="6405" width="13.33203125" style="83" customWidth="1"/>
    <col min="6406" max="6406" width="8.33203125" style="83" customWidth="1"/>
    <col min="6407" max="6407" width="10.44140625" style="83" customWidth="1"/>
    <col min="6408" max="6408" width="5.44140625" style="83" customWidth="1"/>
    <col min="6409" max="6409" width="8.33203125" style="83" customWidth="1"/>
    <col min="6410" max="6410" width="4.44140625" style="83" customWidth="1"/>
    <col min="6411" max="6411" width="24.5546875" style="83" customWidth="1"/>
    <col min="6412" max="6414" width="0" style="83" hidden="1" customWidth="1"/>
    <col min="6415" max="6655" width="8.88671875" style="83"/>
    <col min="6656" max="6656" width="5.109375" style="83" customWidth="1"/>
    <col min="6657" max="6657" width="3.88671875" style="83" customWidth="1"/>
    <col min="6658" max="6658" width="9" style="83" customWidth="1"/>
    <col min="6659" max="6659" width="18.109375" style="83" customWidth="1"/>
    <col min="6660" max="6660" width="9.33203125" style="83" customWidth="1"/>
    <col min="6661" max="6661" width="13.33203125" style="83" customWidth="1"/>
    <col min="6662" max="6662" width="8.33203125" style="83" customWidth="1"/>
    <col min="6663" max="6663" width="10.44140625" style="83" customWidth="1"/>
    <col min="6664" max="6664" width="5.44140625" style="83" customWidth="1"/>
    <col min="6665" max="6665" width="8.33203125" style="83" customWidth="1"/>
    <col min="6666" max="6666" width="4.44140625" style="83" customWidth="1"/>
    <col min="6667" max="6667" width="24.5546875" style="83" customWidth="1"/>
    <col min="6668" max="6670" width="0" style="83" hidden="1" customWidth="1"/>
    <col min="6671" max="6911" width="8.88671875" style="83"/>
    <col min="6912" max="6912" width="5.109375" style="83" customWidth="1"/>
    <col min="6913" max="6913" width="3.88671875" style="83" customWidth="1"/>
    <col min="6914" max="6914" width="9" style="83" customWidth="1"/>
    <col min="6915" max="6915" width="18.109375" style="83" customWidth="1"/>
    <col min="6916" max="6916" width="9.33203125" style="83" customWidth="1"/>
    <col min="6917" max="6917" width="13.33203125" style="83" customWidth="1"/>
    <col min="6918" max="6918" width="8.33203125" style="83" customWidth="1"/>
    <col min="6919" max="6919" width="10.44140625" style="83" customWidth="1"/>
    <col min="6920" max="6920" width="5.44140625" style="83" customWidth="1"/>
    <col min="6921" max="6921" width="8.33203125" style="83" customWidth="1"/>
    <col min="6922" max="6922" width="4.44140625" style="83" customWidth="1"/>
    <col min="6923" max="6923" width="24.5546875" style="83" customWidth="1"/>
    <col min="6924" max="6926" width="0" style="83" hidden="1" customWidth="1"/>
    <col min="6927" max="7167" width="8.88671875" style="83"/>
    <col min="7168" max="7168" width="5.109375" style="83" customWidth="1"/>
    <col min="7169" max="7169" width="3.88671875" style="83" customWidth="1"/>
    <col min="7170" max="7170" width="9" style="83" customWidth="1"/>
    <col min="7171" max="7171" width="18.109375" style="83" customWidth="1"/>
    <col min="7172" max="7172" width="9.33203125" style="83" customWidth="1"/>
    <col min="7173" max="7173" width="13.33203125" style="83" customWidth="1"/>
    <col min="7174" max="7174" width="8.33203125" style="83" customWidth="1"/>
    <col min="7175" max="7175" width="10.44140625" style="83" customWidth="1"/>
    <col min="7176" max="7176" width="5.44140625" style="83" customWidth="1"/>
    <col min="7177" max="7177" width="8.33203125" style="83" customWidth="1"/>
    <col min="7178" max="7178" width="4.44140625" style="83" customWidth="1"/>
    <col min="7179" max="7179" width="24.5546875" style="83" customWidth="1"/>
    <col min="7180" max="7182" width="0" style="83" hidden="1" customWidth="1"/>
    <col min="7183" max="7423" width="8.88671875" style="83"/>
    <col min="7424" max="7424" width="5.109375" style="83" customWidth="1"/>
    <col min="7425" max="7425" width="3.88671875" style="83" customWidth="1"/>
    <col min="7426" max="7426" width="9" style="83" customWidth="1"/>
    <col min="7427" max="7427" width="18.109375" style="83" customWidth="1"/>
    <col min="7428" max="7428" width="9.33203125" style="83" customWidth="1"/>
    <col min="7429" max="7429" width="13.33203125" style="83" customWidth="1"/>
    <col min="7430" max="7430" width="8.33203125" style="83" customWidth="1"/>
    <col min="7431" max="7431" width="10.44140625" style="83" customWidth="1"/>
    <col min="7432" max="7432" width="5.44140625" style="83" customWidth="1"/>
    <col min="7433" max="7433" width="8.33203125" style="83" customWidth="1"/>
    <col min="7434" max="7434" width="4.44140625" style="83" customWidth="1"/>
    <col min="7435" max="7435" width="24.5546875" style="83" customWidth="1"/>
    <col min="7436" max="7438" width="0" style="83" hidden="1" customWidth="1"/>
    <col min="7439" max="7679" width="8.88671875" style="83"/>
    <col min="7680" max="7680" width="5.109375" style="83" customWidth="1"/>
    <col min="7681" max="7681" width="3.88671875" style="83" customWidth="1"/>
    <col min="7682" max="7682" width="9" style="83" customWidth="1"/>
    <col min="7683" max="7683" width="18.109375" style="83" customWidth="1"/>
    <col min="7684" max="7684" width="9.33203125" style="83" customWidth="1"/>
    <col min="7685" max="7685" width="13.33203125" style="83" customWidth="1"/>
    <col min="7686" max="7686" width="8.33203125" style="83" customWidth="1"/>
    <col min="7687" max="7687" width="10.44140625" style="83" customWidth="1"/>
    <col min="7688" max="7688" width="5.44140625" style="83" customWidth="1"/>
    <col min="7689" max="7689" width="8.33203125" style="83" customWidth="1"/>
    <col min="7690" max="7690" width="4.44140625" style="83" customWidth="1"/>
    <col min="7691" max="7691" width="24.5546875" style="83" customWidth="1"/>
    <col min="7692" max="7694" width="0" style="83" hidden="1" customWidth="1"/>
    <col min="7695" max="7935" width="8.88671875" style="83"/>
    <col min="7936" max="7936" width="5.109375" style="83" customWidth="1"/>
    <col min="7937" max="7937" width="3.88671875" style="83" customWidth="1"/>
    <col min="7938" max="7938" width="9" style="83" customWidth="1"/>
    <col min="7939" max="7939" width="18.109375" style="83" customWidth="1"/>
    <col min="7940" max="7940" width="9.33203125" style="83" customWidth="1"/>
    <col min="7941" max="7941" width="13.33203125" style="83" customWidth="1"/>
    <col min="7942" max="7942" width="8.33203125" style="83" customWidth="1"/>
    <col min="7943" max="7943" width="10.44140625" style="83" customWidth="1"/>
    <col min="7944" max="7944" width="5.44140625" style="83" customWidth="1"/>
    <col min="7945" max="7945" width="8.33203125" style="83" customWidth="1"/>
    <col min="7946" max="7946" width="4.44140625" style="83" customWidth="1"/>
    <col min="7947" max="7947" width="24.5546875" style="83" customWidth="1"/>
    <col min="7948" max="7950" width="0" style="83" hidden="1" customWidth="1"/>
    <col min="7951" max="8191" width="8.88671875" style="83"/>
    <col min="8192" max="8192" width="5.109375" style="83" customWidth="1"/>
    <col min="8193" max="8193" width="3.88671875" style="83" customWidth="1"/>
    <col min="8194" max="8194" width="9" style="83" customWidth="1"/>
    <col min="8195" max="8195" width="18.109375" style="83" customWidth="1"/>
    <col min="8196" max="8196" width="9.33203125" style="83" customWidth="1"/>
    <col min="8197" max="8197" width="13.33203125" style="83" customWidth="1"/>
    <col min="8198" max="8198" width="8.33203125" style="83" customWidth="1"/>
    <col min="8199" max="8199" width="10.44140625" style="83" customWidth="1"/>
    <col min="8200" max="8200" width="5.44140625" style="83" customWidth="1"/>
    <col min="8201" max="8201" width="8.33203125" style="83" customWidth="1"/>
    <col min="8202" max="8202" width="4.44140625" style="83" customWidth="1"/>
    <col min="8203" max="8203" width="24.5546875" style="83" customWidth="1"/>
    <col min="8204" max="8206" width="0" style="83" hidden="1" customWidth="1"/>
    <col min="8207" max="8447" width="8.88671875" style="83"/>
    <col min="8448" max="8448" width="5.109375" style="83" customWidth="1"/>
    <col min="8449" max="8449" width="3.88671875" style="83" customWidth="1"/>
    <col min="8450" max="8450" width="9" style="83" customWidth="1"/>
    <col min="8451" max="8451" width="18.109375" style="83" customWidth="1"/>
    <col min="8452" max="8452" width="9.33203125" style="83" customWidth="1"/>
    <col min="8453" max="8453" width="13.33203125" style="83" customWidth="1"/>
    <col min="8454" max="8454" width="8.33203125" style="83" customWidth="1"/>
    <col min="8455" max="8455" width="10.44140625" style="83" customWidth="1"/>
    <col min="8456" max="8456" width="5.44140625" style="83" customWidth="1"/>
    <col min="8457" max="8457" width="8.33203125" style="83" customWidth="1"/>
    <col min="8458" max="8458" width="4.44140625" style="83" customWidth="1"/>
    <col min="8459" max="8459" width="24.5546875" style="83" customWidth="1"/>
    <col min="8460" max="8462" width="0" style="83" hidden="1" customWidth="1"/>
    <col min="8463" max="8703" width="8.88671875" style="83"/>
    <col min="8704" max="8704" width="5.109375" style="83" customWidth="1"/>
    <col min="8705" max="8705" width="3.88671875" style="83" customWidth="1"/>
    <col min="8706" max="8706" width="9" style="83" customWidth="1"/>
    <col min="8707" max="8707" width="18.109375" style="83" customWidth="1"/>
    <col min="8708" max="8708" width="9.33203125" style="83" customWidth="1"/>
    <col min="8709" max="8709" width="13.33203125" style="83" customWidth="1"/>
    <col min="8710" max="8710" width="8.33203125" style="83" customWidth="1"/>
    <col min="8711" max="8711" width="10.44140625" style="83" customWidth="1"/>
    <col min="8712" max="8712" width="5.44140625" style="83" customWidth="1"/>
    <col min="8713" max="8713" width="8.33203125" style="83" customWidth="1"/>
    <col min="8714" max="8714" width="4.44140625" style="83" customWidth="1"/>
    <col min="8715" max="8715" width="24.5546875" style="83" customWidth="1"/>
    <col min="8716" max="8718" width="0" style="83" hidden="1" customWidth="1"/>
    <col min="8719" max="8959" width="8.88671875" style="83"/>
    <col min="8960" max="8960" width="5.109375" style="83" customWidth="1"/>
    <col min="8961" max="8961" width="3.88671875" style="83" customWidth="1"/>
    <col min="8962" max="8962" width="9" style="83" customWidth="1"/>
    <col min="8963" max="8963" width="18.109375" style="83" customWidth="1"/>
    <col min="8964" max="8964" width="9.33203125" style="83" customWidth="1"/>
    <col min="8965" max="8965" width="13.33203125" style="83" customWidth="1"/>
    <col min="8966" max="8966" width="8.33203125" style="83" customWidth="1"/>
    <col min="8967" max="8967" width="10.44140625" style="83" customWidth="1"/>
    <col min="8968" max="8968" width="5.44140625" style="83" customWidth="1"/>
    <col min="8969" max="8969" width="8.33203125" style="83" customWidth="1"/>
    <col min="8970" max="8970" width="4.44140625" style="83" customWidth="1"/>
    <col min="8971" max="8971" width="24.5546875" style="83" customWidth="1"/>
    <col min="8972" max="8974" width="0" style="83" hidden="1" customWidth="1"/>
    <col min="8975" max="9215" width="8.88671875" style="83"/>
    <col min="9216" max="9216" width="5.109375" style="83" customWidth="1"/>
    <col min="9217" max="9217" width="3.88671875" style="83" customWidth="1"/>
    <col min="9218" max="9218" width="9" style="83" customWidth="1"/>
    <col min="9219" max="9219" width="18.109375" style="83" customWidth="1"/>
    <col min="9220" max="9220" width="9.33203125" style="83" customWidth="1"/>
    <col min="9221" max="9221" width="13.33203125" style="83" customWidth="1"/>
    <col min="9222" max="9222" width="8.33203125" style="83" customWidth="1"/>
    <col min="9223" max="9223" width="10.44140625" style="83" customWidth="1"/>
    <col min="9224" max="9224" width="5.44140625" style="83" customWidth="1"/>
    <col min="9225" max="9225" width="8.33203125" style="83" customWidth="1"/>
    <col min="9226" max="9226" width="4.44140625" style="83" customWidth="1"/>
    <col min="9227" max="9227" width="24.5546875" style="83" customWidth="1"/>
    <col min="9228" max="9230" width="0" style="83" hidden="1" customWidth="1"/>
    <col min="9231" max="9471" width="8.88671875" style="83"/>
    <col min="9472" max="9472" width="5.109375" style="83" customWidth="1"/>
    <col min="9473" max="9473" width="3.88671875" style="83" customWidth="1"/>
    <col min="9474" max="9474" width="9" style="83" customWidth="1"/>
    <col min="9475" max="9475" width="18.109375" style="83" customWidth="1"/>
    <col min="9476" max="9476" width="9.33203125" style="83" customWidth="1"/>
    <col min="9477" max="9477" width="13.33203125" style="83" customWidth="1"/>
    <col min="9478" max="9478" width="8.33203125" style="83" customWidth="1"/>
    <col min="9479" max="9479" width="10.44140625" style="83" customWidth="1"/>
    <col min="9480" max="9480" width="5.44140625" style="83" customWidth="1"/>
    <col min="9481" max="9481" width="8.33203125" style="83" customWidth="1"/>
    <col min="9482" max="9482" width="4.44140625" style="83" customWidth="1"/>
    <col min="9483" max="9483" width="24.5546875" style="83" customWidth="1"/>
    <col min="9484" max="9486" width="0" style="83" hidden="1" customWidth="1"/>
    <col min="9487" max="9727" width="8.88671875" style="83"/>
    <col min="9728" max="9728" width="5.109375" style="83" customWidth="1"/>
    <col min="9729" max="9729" width="3.88671875" style="83" customWidth="1"/>
    <col min="9730" max="9730" width="9" style="83" customWidth="1"/>
    <col min="9731" max="9731" width="18.109375" style="83" customWidth="1"/>
    <col min="9732" max="9732" width="9.33203125" style="83" customWidth="1"/>
    <col min="9733" max="9733" width="13.33203125" style="83" customWidth="1"/>
    <col min="9734" max="9734" width="8.33203125" style="83" customWidth="1"/>
    <col min="9735" max="9735" width="10.44140625" style="83" customWidth="1"/>
    <col min="9736" max="9736" width="5.44140625" style="83" customWidth="1"/>
    <col min="9737" max="9737" width="8.33203125" style="83" customWidth="1"/>
    <col min="9738" max="9738" width="4.44140625" style="83" customWidth="1"/>
    <col min="9739" max="9739" width="24.5546875" style="83" customWidth="1"/>
    <col min="9740" max="9742" width="0" style="83" hidden="1" customWidth="1"/>
    <col min="9743" max="9983" width="8.88671875" style="83"/>
    <col min="9984" max="9984" width="5.109375" style="83" customWidth="1"/>
    <col min="9985" max="9985" width="3.88671875" style="83" customWidth="1"/>
    <col min="9986" max="9986" width="9" style="83" customWidth="1"/>
    <col min="9987" max="9987" width="18.109375" style="83" customWidth="1"/>
    <col min="9988" max="9988" width="9.33203125" style="83" customWidth="1"/>
    <col min="9989" max="9989" width="13.33203125" style="83" customWidth="1"/>
    <col min="9990" max="9990" width="8.33203125" style="83" customWidth="1"/>
    <col min="9991" max="9991" width="10.44140625" style="83" customWidth="1"/>
    <col min="9992" max="9992" width="5.44140625" style="83" customWidth="1"/>
    <col min="9993" max="9993" width="8.33203125" style="83" customWidth="1"/>
    <col min="9994" max="9994" width="4.44140625" style="83" customWidth="1"/>
    <col min="9995" max="9995" width="24.5546875" style="83" customWidth="1"/>
    <col min="9996" max="9998" width="0" style="83" hidden="1" customWidth="1"/>
    <col min="9999" max="10239" width="8.88671875" style="83"/>
    <col min="10240" max="10240" width="5.109375" style="83" customWidth="1"/>
    <col min="10241" max="10241" width="3.88671875" style="83" customWidth="1"/>
    <col min="10242" max="10242" width="9" style="83" customWidth="1"/>
    <col min="10243" max="10243" width="18.109375" style="83" customWidth="1"/>
    <col min="10244" max="10244" width="9.33203125" style="83" customWidth="1"/>
    <col min="10245" max="10245" width="13.33203125" style="83" customWidth="1"/>
    <col min="10246" max="10246" width="8.33203125" style="83" customWidth="1"/>
    <col min="10247" max="10247" width="10.44140625" style="83" customWidth="1"/>
    <col min="10248" max="10248" width="5.44140625" style="83" customWidth="1"/>
    <col min="10249" max="10249" width="8.33203125" style="83" customWidth="1"/>
    <col min="10250" max="10250" width="4.44140625" style="83" customWidth="1"/>
    <col min="10251" max="10251" width="24.5546875" style="83" customWidth="1"/>
    <col min="10252" max="10254" width="0" style="83" hidden="1" customWidth="1"/>
    <col min="10255" max="10495" width="8.88671875" style="83"/>
    <col min="10496" max="10496" width="5.109375" style="83" customWidth="1"/>
    <col min="10497" max="10497" width="3.88671875" style="83" customWidth="1"/>
    <col min="10498" max="10498" width="9" style="83" customWidth="1"/>
    <col min="10499" max="10499" width="18.109375" style="83" customWidth="1"/>
    <col min="10500" max="10500" width="9.33203125" style="83" customWidth="1"/>
    <col min="10501" max="10501" width="13.33203125" style="83" customWidth="1"/>
    <col min="10502" max="10502" width="8.33203125" style="83" customWidth="1"/>
    <col min="10503" max="10503" width="10.44140625" style="83" customWidth="1"/>
    <col min="10504" max="10504" width="5.44140625" style="83" customWidth="1"/>
    <col min="10505" max="10505" width="8.33203125" style="83" customWidth="1"/>
    <col min="10506" max="10506" width="4.44140625" style="83" customWidth="1"/>
    <col min="10507" max="10507" width="24.5546875" style="83" customWidth="1"/>
    <col min="10508" max="10510" width="0" style="83" hidden="1" customWidth="1"/>
    <col min="10511" max="10751" width="8.88671875" style="83"/>
    <col min="10752" max="10752" width="5.109375" style="83" customWidth="1"/>
    <col min="10753" max="10753" width="3.88671875" style="83" customWidth="1"/>
    <col min="10754" max="10754" width="9" style="83" customWidth="1"/>
    <col min="10755" max="10755" width="18.109375" style="83" customWidth="1"/>
    <col min="10756" max="10756" width="9.33203125" style="83" customWidth="1"/>
    <col min="10757" max="10757" width="13.33203125" style="83" customWidth="1"/>
    <col min="10758" max="10758" width="8.33203125" style="83" customWidth="1"/>
    <col min="10759" max="10759" width="10.44140625" style="83" customWidth="1"/>
    <col min="10760" max="10760" width="5.44140625" style="83" customWidth="1"/>
    <col min="10761" max="10761" width="8.33203125" style="83" customWidth="1"/>
    <col min="10762" max="10762" width="4.44140625" style="83" customWidth="1"/>
    <col min="10763" max="10763" width="24.5546875" style="83" customWidth="1"/>
    <col min="10764" max="10766" width="0" style="83" hidden="1" customWidth="1"/>
    <col min="10767" max="11007" width="8.88671875" style="83"/>
    <col min="11008" max="11008" width="5.109375" style="83" customWidth="1"/>
    <col min="11009" max="11009" width="3.88671875" style="83" customWidth="1"/>
    <col min="11010" max="11010" width="9" style="83" customWidth="1"/>
    <col min="11011" max="11011" width="18.109375" style="83" customWidth="1"/>
    <col min="11012" max="11012" width="9.33203125" style="83" customWidth="1"/>
    <col min="11013" max="11013" width="13.33203125" style="83" customWidth="1"/>
    <col min="11014" max="11014" width="8.33203125" style="83" customWidth="1"/>
    <col min="11015" max="11015" width="10.44140625" style="83" customWidth="1"/>
    <col min="11016" max="11016" width="5.44140625" style="83" customWidth="1"/>
    <col min="11017" max="11017" width="8.33203125" style="83" customWidth="1"/>
    <col min="11018" max="11018" width="4.44140625" style="83" customWidth="1"/>
    <col min="11019" max="11019" width="24.5546875" style="83" customWidth="1"/>
    <col min="11020" max="11022" width="0" style="83" hidden="1" customWidth="1"/>
    <col min="11023" max="11263" width="8.88671875" style="83"/>
    <col min="11264" max="11264" width="5.109375" style="83" customWidth="1"/>
    <col min="11265" max="11265" width="3.88671875" style="83" customWidth="1"/>
    <col min="11266" max="11266" width="9" style="83" customWidth="1"/>
    <col min="11267" max="11267" width="18.109375" style="83" customWidth="1"/>
    <col min="11268" max="11268" width="9.33203125" style="83" customWidth="1"/>
    <col min="11269" max="11269" width="13.33203125" style="83" customWidth="1"/>
    <col min="11270" max="11270" width="8.33203125" style="83" customWidth="1"/>
    <col min="11271" max="11271" width="10.44140625" style="83" customWidth="1"/>
    <col min="11272" max="11272" width="5.44140625" style="83" customWidth="1"/>
    <col min="11273" max="11273" width="8.33203125" style="83" customWidth="1"/>
    <col min="11274" max="11274" width="4.44140625" style="83" customWidth="1"/>
    <col min="11275" max="11275" width="24.5546875" style="83" customWidth="1"/>
    <col min="11276" max="11278" width="0" style="83" hidden="1" customWidth="1"/>
    <col min="11279" max="11519" width="8.88671875" style="83"/>
    <col min="11520" max="11520" width="5.109375" style="83" customWidth="1"/>
    <col min="11521" max="11521" width="3.88671875" style="83" customWidth="1"/>
    <col min="11522" max="11522" width="9" style="83" customWidth="1"/>
    <col min="11523" max="11523" width="18.109375" style="83" customWidth="1"/>
    <col min="11524" max="11524" width="9.33203125" style="83" customWidth="1"/>
    <col min="11525" max="11525" width="13.33203125" style="83" customWidth="1"/>
    <col min="11526" max="11526" width="8.33203125" style="83" customWidth="1"/>
    <col min="11527" max="11527" width="10.44140625" style="83" customWidth="1"/>
    <col min="11528" max="11528" width="5.44140625" style="83" customWidth="1"/>
    <col min="11529" max="11529" width="8.33203125" style="83" customWidth="1"/>
    <col min="11530" max="11530" width="4.44140625" style="83" customWidth="1"/>
    <col min="11531" max="11531" width="24.5546875" style="83" customWidth="1"/>
    <col min="11532" max="11534" width="0" style="83" hidden="1" customWidth="1"/>
    <col min="11535" max="11775" width="8.88671875" style="83"/>
    <col min="11776" max="11776" width="5.109375" style="83" customWidth="1"/>
    <col min="11777" max="11777" width="3.88671875" style="83" customWidth="1"/>
    <col min="11778" max="11778" width="9" style="83" customWidth="1"/>
    <col min="11779" max="11779" width="18.109375" style="83" customWidth="1"/>
    <col min="11780" max="11780" width="9.33203125" style="83" customWidth="1"/>
    <col min="11781" max="11781" width="13.33203125" style="83" customWidth="1"/>
    <col min="11782" max="11782" width="8.33203125" style="83" customWidth="1"/>
    <col min="11783" max="11783" width="10.44140625" style="83" customWidth="1"/>
    <col min="11784" max="11784" width="5.44140625" style="83" customWidth="1"/>
    <col min="11785" max="11785" width="8.33203125" style="83" customWidth="1"/>
    <col min="11786" max="11786" width="4.44140625" style="83" customWidth="1"/>
    <col min="11787" max="11787" width="24.5546875" style="83" customWidth="1"/>
    <col min="11788" max="11790" width="0" style="83" hidden="1" customWidth="1"/>
    <col min="11791" max="12031" width="8.88671875" style="83"/>
    <col min="12032" max="12032" width="5.109375" style="83" customWidth="1"/>
    <col min="12033" max="12033" width="3.88671875" style="83" customWidth="1"/>
    <col min="12034" max="12034" width="9" style="83" customWidth="1"/>
    <col min="12035" max="12035" width="18.109375" style="83" customWidth="1"/>
    <col min="12036" max="12036" width="9.33203125" style="83" customWidth="1"/>
    <col min="12037" max="12037" width="13.33203125" style="83" customWidth="1"/>
    <col min="12038" max="12038" width="8.33203125" style="83" customWidth="1"/>
    <col min="12039" max="12039" width="10.44140625" style="83" customWidth="1"/>
    <col min="12040" max="12040" width="5.44140625" style="83" customWidth="1"/>
    <col min="12041" max="12041" width="8.33203125" style="83" customWidth="1"/>
    <col min="12042" max="12042" width="4.44140625" style="83" customWidth="1"/>
    <col min="12043" max="12043" width="24.5546875" style="83" customWidth="1"/>
    <col min="12044" max="12046" width="0" style="83" hidden="1" customWidth="1"/>
    <col min="12047" max="12287" width="8.88671875" style="83"/>
    <col min="12288" max="12288" width="5.109375" style="83" customWidth="1"/>
    <col min="12289" max="12289" width="3.88671875" style="83" customWidth="1"/>
    <col min="12290" max="12290" width="9" style="83" customWidth="1"/>
    <col min="12291" max="12291" width="18.109375" style="83" customWidth="1"/>
    <col min="12292" max="12292" width="9.33203125" style="83" customWidth="1"/>
    <col min="12293" max="12293" width="13.33203125" style="83" customWidth="1"/>
    <col min="12294" max="12294" width="8.33203125" style="83" customWidth="1"/>
    <col min="12295" max="12295" width="10.44140625" style="83" customWidth="1"/>
    <col min="12296" max="12296" width="5.44140625" style="83" customWidth="1"/>
    <col min="12297" max="12297" width="8.33203125" style="83" customWidth="1"/>
    <col min="12298" max="12298" width="4.44140625" style="83" customWidth="1"/>
    <col min="12299" max="12299" width="24.5546875" style="83" customWidth="1"/>
    <col min="12300" max="12302" width="0" style="83" hidden="1" customWidth="1"/>
    <col min="12303" max="12543" width="8.88671875" style="83"/>
    <col min="12544" max="12544" width="5.109375" style="83" customWidth="1"/>
    <col min="12545" max="12545" width="3.88671875" style="83" customWidth="1"/>
    <col min="12546" max="12546" width="9" style="83" customWidth="1"/>
    <col min="12547" max="12547" width="18.109375" style="83" customWidth="1"/>
    <col min="12548" max="12548" width="9.33203125" style="83" customWidth="1"/>
    <col min="12549" max="12549" width="13.33203125" style="83" customWidth="1"/>
    <col min="12550" max="12550" width="8.33203125" style="83" customWidth="1"/>
    <col min="12551" max="12551" width="10.44140625" style="83" customWidth="1"/>
    <col min="12552" max="12552" width="5.44140625" style="83" customWidth="1"/>
    <col min="12553" max="12553" width="8.33203125" style="83" customWidth="1"/>
    <col min="12554" max="12554" width="4.44140625" style="83" customWidth="1"/>
    <col min="12555" max="12555" width="24.5546875" style="83" customWidth="1"/>
    <col min="12556" max="12558" width="0" style="83" hidden="1" customWidth="1"/>
    <col min="12559" max="12799" width="8.88671875" style="83"/>
    <col min="12800" max="12800" width="5.109375" style="83" customWidth="1"/>
    <col min="12801" max="12801" width="3.88671875" style="83" customWidth="1"/>
    <col min="12802" max="12802" width="9" style="83" customWidth="1"/>
    <col min="12803" max="12803" width="18.109375" style="83" customWidth="1"/>
    <col min="12804" max="12804" width="9.33203125" style="83" customWidth="1"/>
    <col min="12805" max="12805" width="13.33203125" style="83" customWidth="1"/>
    <col min="12806" max="12806" width="8.33203125" style="83" customWidth="1"/>
    <col min="12807" max="12807" width="10.44140625" style="83" customWidth="1"/>
    <col min="12808" max="12808" width="5.44140625" style="83" customWidth="1"/>
    <col min="12809" max="12809" width="8.33203125" style="83" customWidth="1"/>
    <col min="12810" max="12810" width="4.44140625" style="83" customWidth="1"/>
    <col min="12811" max="12811" width="24.5546875" style="83" customWidth="1"/>
    <col min="12812" max="12814" width="0" style="83" hidden="1" customWidth="1"/>
    <col min="12815" max="13055" width="8.88671875" style="83"/>
    <col min="13056" max="13056" width="5.109375" style="83" customWidth="1"/>
    <col min="13057" max="13057" width="3.88671875" style="83" customWidth="1"/>
    <col min="13058" max="13058" width="9" style="83" customWidth="1"/>
    <col min="13059" max="13059" width="18.109375" style="83" customWidth="1"/>
    <col min="13060" max="13060" width="9.33203125" style="83" customWidth="1"/>
    <col min="13061" max="13061" width="13.33203125" style="83" customWidth="1"/>
    <col min="13062" max="13062" width="8.33203125" style="83" customWidth="1"/>
    <col min="13063" max="13063" width="10.44140625" style="83" customWidth="1"/>
    <col min="13064" max="13064" width="5.44140625" style="83" customWidth="1"/>
    <col min="13065" max="13065" width="8.33203125" style="83" customWidth="1"/>
    <col min="13066" max="13066" width="4.44140625" style="83" customWidth="1"/>
    <col min="13067" max="13067" width="24.5546875" style="83" customWidth="1"/>
    <col min="13068" max="13070" width="0" style="83" hidden="1" customWidth="1"/>
    <col min="13071" max="13311" width="8.88671875" style="83"/>
    <col min="13312" max="13312" width="5.109375" style="83" customWidth="1"/>
    <col min="13313" max="13313" width="3.88671875" style="83" customWidth="1"/>
    <col min="13314" max="13314" width="9" style="83" customWidth="1"/>
    <col min="13315" max="13315" width="18.109375" style="83" customWidth="1"/>
    <col min="13316" max="13316" width="9.33203125" style="83" customWidth="1"/>
    <col min="13317" max="13317" width="13.33203125" style="83" customWidth="1"/>
    <col min="13318" max="13318" width="8.33203125" style="83" customWidth="1"/>
    <col min="13319" max="13319" width="10.44140625" style="83" customWidth="1"/>
    <col min="13320" max="13320" width="5.44140625" style="83" customWidth="1"/>
    <col min="13321" max="13321" width="8.33203125" style="83" customWidth="1"/>
    <col min="13322" max="13322" width="4.44140625" style="83" customWidth="1"/>
    <col min="13323" max="13323" width="24.5546875" style="83" customWidth="1"/>
    <col min="13324" max="13326" width="0" style="83" hidden="1" customWidth="1"/>
    <col min="13327" max="13567" width="8.88671875" style="83"/>
    <col min="13568" max="13568" width="5.109375" style="83" customWidth="1"/>
    <col min="13569" max="13569" width="3.88671875" style="83" customWidth="1"/>
    <col min="13570" max="13570" width="9" style="83" customWidth="1"/>
    <col min="13571" max="13571" width="18.109375" style="83" customWidth="1"/>
    <col min="13572" max="13572" width="9.33203125" style="83" customWidth="1"/>
    <col min="13573" max="13573" width="13.33203125" style="83" customWidth="1"/>
    <col min="13574" max="13574" width="8.33203125" style="83" customWidth="1"/>
    <col min="13575" max="13575" width="10.44140625" style="83" customWidth="1"/>
    <col min="13576" max="13576" width="5.44140625" style="83" customWidth="1"/>
    <col min="13577" max="13577" width="8.33203125" style="83" customWidth="1"/>
    <col min="13578" max="13578" width="4.44140625" style="83" customWidth="1"/>
    <col min="13579" max="13579" width="24.5546875" style="83" customWidth="1"/>
    <col min="13580" max="13582" width="0" style="83" hidden="1" customWidth="1"/>
    <col min="13583" max="13823" width="8.88671875" style="83"/>
    <col min="13824" max="13824" width="5.109375" style="83" customWidth="1"/>
    <col min="13825" max="13825" width="3.88671875" style="83" customWidth="1"/>
    <col min="13826" max="13826" width="9" style="83" customWidth="1"/>
    <col min="13827" max="13827" width="18.109375" style="83" customWidth="1"/>
    <col min="13828" max="13828" width="9.33203125" style="83" customWidth="1"/>
    <col min="13829" max="13829" width="13.33203125" style="83" customWidth="1"/>
    <col min="13830" max="13830" width="8.33203125" style="83" customWidth="1"/>
    <col min="13831" max="13831" width="10.44140625" style="83" customWidth="1"/>
    <col min="13832" max="13832" width="5.44140625" style="83" customWidth="1"/>
    <col min="13833" max="13833" width="8.33203125" style="83" customWidth="1"/>
    <col min="13834" max="13834" width="4.44140625" style="83" customWidth="1"/>
    <col min="13835" max="13835" width="24.5546875" style="83" customWidth="1"/>
    <col min="13836" max="13838" width="0" style="83" hidden="1" customWidth="1"/>
    <col min="13839" max="14079" width="8.88671875" style="83"/>
    <col min="14080" max="14080" width="5.109375" style="83" customWidth="1"/>
    <col min="14081" max="14081" width="3.88671875" style="83" customWidth="1"/>
    <col min="14082" max="14082" width="9" style="83" customWidth="1"/>
    <col min="14083" max="14083" width="18.109375" style="83" customWidth="1"/>
    <col min="14084" max="14084" width="9.33203125" style="83" customWidth="1"/>
    <col min="14085" max="14085" width="13.33203125" style="83" customWidth="1"/>
    <col min="14086" max="14086" width="8.33203125" style="83" customWidth="1"/>
    <col min="14087" max="14087" width="10.44140625" style="83" customWidth="1"/>
    <col min="14088" max="14088" width="5.44140625" style="83" customWidth="1"/>
    <col min="14089" max="14089" width="8.33203125" style="83" customWidth="1"/>
    <col min="14090" max="14090" width="4.44140625" style="83" customWidth="1"/>
    <col min="14091" max="14091" width="24.5546875" style="83" customWidth="1"/>
    <col min="14092" max="14094" width="0" style="83" hidden="1" customWidth="1"/>
    <col min="14095" max="14335" width="8.88671875" style="83"/>
    <col min="14336" max="14336" width="5.109375" style="83" customWidth="1"/>
    <col min="14337" max="14337" width="3.88671875" style="83" customWidth="1"/>
    <col min="14338" max="14338" width="9" style="83" customWidth="1"/>
    <col min="14339" max="14339" width="18.109375" style="83" customWidth="1"/>
    <col min="14340" max="14340" width="9.33203125" style="83" customWidth="1"/>
    <col min="14341" max="14341" width="13.33203125" style="83" customWidth="1"/>
    <col min="14342" max="14342" width="8.33203125" style="83" customWidth="1"/>
    <col min="14343" max="14343" width="10.44140625" style="83" customWidth="1"/>
    <col min="14344" max="14344" width="5.44140625" style="83" customWidth="1"/>
    <col min="14345" max="14345" width="8.33203125" style="83" customWidth="1"/>
    <col min="14346" max="14346" width="4.44140625" style="83" customWidth="1"/>
    <col min="14347" max="14347" width="24.5546875" style="83" customWidth="1"/>
    <col min="14348" max="14350" width="0" style="83" hidden="1" customWidth="1"/>
    <col min="14351" max="14591" width="8.88671875" style="83"/>
    <col min="14592" max="14592" width="5.109375" style="83" customWidth="1"/>
    <col min="14593" max="14593" width="3.88671875" style="83" customWidth="1"/>
    <col min="14594" max="14594" width="9" style="83" customWidth="1"/>
    <col min="14595" max="14595" width="18.109375" style="83" customWidth="1"/>
    <col min="14596" max="14596" width="9.33203125" style="83" customWidth="1"/>
    <col min="14597" max="14597" width="13.33203125" style="83" customWidth="1"/>
    <col min="14598" max="14598" width="8.33203125" style="83" customWidth="1"/>
    <col min="14599" max="14599" width="10.44140625" style="83" customWidth="1"/>
    <col min="14600" max="14600" width="5.44140625" style="83" customWidth="1"/>
    <col min="14601" max="14601" width="8.33203125" style="83" customWidth="1"/>
    <col min="14602" max="14602" width="4.44140625" style="83" customWidth="1"/>
    <col min="14603" max="14603" width="24.5546875" style="83" customWidth="1"/>
    <col min="14604" max="14606" width="0" style="83" hidden="1" customWidth="1"/>
    <col min="14607" max="14847" width="8.88671875" style="83"/>
    <col min="14848" max="14848" width="5.109375" style="83" customWidth="1"/>
    <col min="14849" max="14849" width="3.88671875" style="83" customWidth="1"/>
    <col min="14850" max="14850" width="9" style="83" customWidth="1"/>
    <col min="14851" max="14851" width="18.109375" style="83" customWidth="1"/>
    <col min="14852" max="14852" width="9.33203125" style="83" customWidth="1"/>
    <col min="14853" max="14853" width="13.33203125" style="83" customWidth="1"/>
    <col min="14854" max="14854" width="8.33203125" style="83" customWidth="1"/>
    <col min="14855" max="14855" width="10.44140625" style="83" customWidth="1"/>
    <col min="14856" max="14856" width="5.44140625" style="83" customWidth="1"/>
    <col min="14857" max="14857" width="8.33203125" style="83" customWidth="1"/>
    <col min="14858" max="14858" width="4.44140625" style="83" customWidth="1"/>
    <col min="14859" max="14859" width="24.5546875" style="83" customWidth="1"/>
    <col min="14860" max="14862" width="0" style="83" hidden="1" customWidth="1"/>
    <col min="14863" max="15103" width="8.88671875" style="83"/>
    <col min="15104" max="15104" width="5.109375" style="83" customWidth="1"/>
    <col min="15105" max="15105" width="3.88671875" style="83" customWidth="1"/>
    <col min="15106" max="15106" width="9" style="83" customWidth="1"/>
    <col min="15107" max="15107" width="18.109375" style="83" customWidth="1"/>
    <col min="15108" max="15108" width="9.33203125" style="83" customWidth="1"/>
    <col min="15109" max="15109" width="13.33203125" style="83" customWidth="1"/>
    <col min="15110" max="15110" width="8.33203125" style="83" customWidth="1"/>
    <col min="15111" max="15111" width="10.44140625" style="83" customWidth="1"/>
    <col min="15112" max="15112" width="5.44140625" style="83" customWidth="1"/>
    <col min="15113" max="15113" width="8.33203125" style="83" customWidth="1"/>
    <col min="15114" max="15114" width="4.44140625" style="83" customWidth="1"/>
    <col min="15115" max="15115" width="24.5546875" style="83" customWidth="1"/>
    <col min="15116" max="15118" width="0" style="83" hidden="1" customWidth="1"/>
    <col min="15119" max="15359" width="8.88671875" style="83"/>
    <col min="15360" max="15360" width="5.109375" style="83" customWidth="1"/>
    <col min="15361" max="15361" width="3.88671875" style="83" customWidth="1"/>
    <col min="15362" max="15362" width="9" style="83" customWidth="1"/>
    <col min="15363" max="15363" width="18.109375" style="83" customWidth="1"/>
    <col min="15364" max="15364" width="9.33203125" style="83" customWidth="1"/>
    <col min="15365" max="15365" width="13.33203125" style="83" customWidth="1"/>
    <col min="15366" max="15366" width="8.33203125" style="83" customWidth="1"/>
    <col min="15367" max="15367" width="10.44140625" style="83" customWidth="1"/>
    <col min="15368" max="15368" width="5.44140625" style="83" customWidth="1"/>
    <col min="15369" max="15369" width="8.33203125" style="83" customWidth="1"/>
    <col min="15370" max="15370" width="4.44140625" style="83" customWidth="1"/>
    <col min="15371" max="15371" width="24.5546875" style="83" customWidth="1"/>
    <col min="15372" max="15374" width="0" style="83" hidden="1" customWidth="1"/>
    <col min="15375" max="15615" width="8.88671875" style="83"/>
    <col min="15616" max="15616" width="5.109375" style="83" customWidth="1"/>
    <col min="15617" max="15617" width="3.88671875" style="83" customWidth="1"/>
    <col min="15618" max="15618" width="9" style="83" customWidth="1"/>
    <col min="15619" max="15619" width="18.109375" style="83" customWidth="1"/>
    <col min="15620" max="15620" width="9.33203125" style="83" customWidth="1"/>
    <col min="15621" max="15621" width="13.33203125" style="83" customWidth="1"/>
    <col min="15622" max="15622" width="8.33203125" style="83" customWidth="1"/>
    <col min="15623" max="15623" width="10.44140625" style="83" customWidth="1"/>
    <col min="15624" max="15624" width="5.44140625" style="83" customWidth="1"/>
    <col min="15625" max="15625" width="8.33203125" style="83" customWidth="1"/>
    <col min="15626" max="15626" width="4.44140625" style="83" customWidth="1"/>
    <col min="15627" max="15627" width="24.5546875" style="83" customWidth="1"/>
    <col min="15628" max="15630" width="0" style="83" hidden="1" customWidth="1"/>
    <col min="15631" max="15871" width="8.88671875" style="83"/>
    <col min="15872" max="15872" width="5.109375" style="83" customWidth="1"/>
    <col min="15873" max="15873" width="3.88671875" style="83" customWidth="1"/>
    <col min="15874" max="15874" width="9" style="83" customWidth="1"/>
    <col min="15875" max="15875" width="18.109375" style="83" customWidth="1"/>
    <col min="15876" max="15876" width="9.33203125" style="83" customWidth="1"/>
    <col min="15877" max="15877" width="13.33203125" style="83" customWidth="1"/>
    <col min="15878" max="15878" width="8.33203125" style="83" customWidth="1"/>
    <col min="15879" max="15879" width="10.44140625" style="83" customWidth="1"/>
    <col min="15880" max="15880" width="5.44140625" style="83" customWidth="1"/>
    <col min="15881" max="15881" width="8.33203125" style="83" customWidth="1"/>
    <col min="15882" max="15882" width="4.44140625" style="83" customWidth="1"/>
    <col min="15883" max="15883" width="24.5546875" style="83" customWidth="1"/>
    <col min="15884" max="15886" width="0" style="83" hidden="1" customWidth="1"/>
    <col min="15887" max="16127" width="8.88671875" style="83"/>
    <col min="16128" max="16128" width="5.109375" style="83" customWidth="1"/>
    <col min="16129" max="16129" width="3.88671875" style="83" customWidth="1"/>
    <col min="16130" max="16130" width="9" style="83" customWidth="1"/>
    <col min="16131" max="16131" width="18.109375" style="83" customWidth="1"/>
    <col min="16132" max="16132" width="9.33203125" style="83" customWidth="1"/>
    <col min="16133" max="16133" width="13.33203125" style="83" customWidth="1"/>
    <col min="16134" max="16134" width="8.33203125" style="83" customWidth="1"/>
    <col min="16135" max="16135" width="10.44140625" style="83" customWidth="1"/>
    <col min="16136" max="16136" width="5.44140625" style="83" customWidth="1"/>
    <col min="16137" max="16137" width="8.33203125" style="83" customWidth="1"/>
    <col min="16138" max="16138" width="4.44140625" style="83" customWidth="1"/>
    <col min="16139" max="16139" width="24.5546875" style="83" customWidth="1"/>
    <col min="16140" max="16142" width="0" style="83" hidden="1" customWidth="1"/>
    <col min="16143" max="16384" width="8.88671875" style="83"/>
  </cols>
  <sheetData>
    <row r="1" spans="1:13" s="6" customFormat="1" ht="18.75" customHeight="1" x14ac:dyDescent="0.4">
      <c r="A1" s="1" t="s">
        <v>0</v>
      </c>
      <c r="B1" s="64"/>
      <c r="C1" s="65"/>
      <c r="E1" s="66"/>
      <c r="I1" s="68"/>
      <c r="J1" s="69"/>
      <c r="K1" s="68"/>
      <c r="M1" s="173"/>
    </row>
    <row r="2" spans="1:13" s="74" customFormat="1" ht="18" customHeight="1" x14ac:dyDescent="0.3">
      <c r="A2" s="8" t="s">
        <v>1</v>
      </c>
      <c r="B2" s="72"/>
      <c r="C2" s="73"/>
      <c r="E2" s="75"/>
      <c r="I2" s="77"/>
      <c r="J2" s="78"/>
      <c r="K2" s="77"/>
      <c r="L2" s="10"/>
      <c r="M2" s="175"/>
    </row>
    <row r="3" spans="1:13" ht="15" customHeight="1" x14ac:dyDescent="0.35">
      <c r="A3" s="81"/>
      <c r="B3" s="81"/>
      <c r="L3" s="17"/>
    </row>
    <row r="4" spans="1:13" ht="15.75" customHeight="1" x14ac:dyDescent="0.3">
      <c r="C4" s="87" t="s">
        <v>209</v>
      </c>
      <c r="E4" s="88"/>
      <c r="L4" s="89"/>
    </row>
    <row r="5" spans="1:13" ht="3.75" customHeight="1" x14ac:dyDescent="0.25">
      <c r="I5" s="177">
        <v>1.1574074074074073E-5</v>
      </c>
    </row>
    <row r="6" spans="1:13" ht="13.8" thickBot="1" x14ac:dyDescent="0.3">
      <c r="B6" s="90"/>
      <c r="C6" s="91"/>
      <c r="D6" s="92" t="s">
        <v>210</v>
      </c>
      <c r="E6" s="93"/>
      <c r="F6" s="94"/>
      <c r="G6" s="7"/>
    </row>
    <row r="7" spans="1:13" s="187" customFormat="1" ht="13.8" thickBot="1" x14ac:dyDescent="0.35">
      <c r="A7" s="184" t="s">
        <v>45</v>
      </c>
      <c r="B7" s="184" t="s">
        <v>5</v>
      </c>
      <c r="C7" s="180" t="s">
        <v>6</v>
      </c>
      <c r="D7" s="181" t="s">
        <v>7</v>
      </c>
      <c r="E7" s="182" t="s">
        <v>8</v>
      </c>
      <c r="F7" s="183" t="s">
        <v>9</v>
      </c>
      <c r="G7" s="183" t="s">
        <v>10</v>
      </c>
      <c r="H7" s="183" t="s">
        <v>11</v>
      </c>
      <c r="I7" s="182" t="s">
        <v>12</v>
      </c>
      <c r="J7" s="183" t="s">
        <v>139</v>
      </c>
      <c r="K7" s="185" t="s">
        <v>14</v>
      </c>
      <c r="L7" s="186" t="s">
        <v>15</v>
      </c>
      <c r="M7" s="175" t="s">
        <v>48</v>
      </c>
    </row>
    <row r="8" spans="1:13" s="187" customFormat="1" ht="17.399999999999999" customHeight="1" x14ac:dyDescent="0.25">
      <c r="A8" s="216">
        <v>1</v>
      </c>
      <c r="B8" s="199">
        <v>25</v>
      </c>
      <c r="C8" s="200" t="s">
        <v>211</v>
      </c>
      <c r="D8" s="201" t="s">
        <v>212</v>
      </c>
      <c r="E8" s="202" t="s">
        <v>213</v>
      </c>
      <c r="F8" s="203" t="s">
        <v>214</v>
      </c>
      <c r="G8" s="203" t="s">
        <v>144</v>
      </c>
      <c r="H8" s="203" t="s">
        <v>188</v>
      </c>
      <c r="I8" s="217">
        <f t="shared" ref="I8:I13" si="0">IF(ISBLANK(J8),"",TRUNC(0.0688*((J8/$I$5)-250)^2))</f>
        <v>1105</v>
      </c>
      <c r="J8" s="218">
        <v>1.4265046296296298E-3</v>
      </c>
      <c r="K8" s="219" t="str">
        <f t="shared" ref="K8:K13" si="1">IF(ISBLANK(J8),"",IF(J8&gt;0.00200393518518519,"",IF(J8&lt;=0.00140393518518519,"TSM",IF(J8&lt;=0.00145833333333333,"SM",IF(J8&lt;=0.00153935185185185,"KSM",IF(J8&lt;=0.00164351851851852,"I A",IF(J8&lt;=0.00179398148148148,"II A",IF(J8&lt;=0.00200393518518519,"III A"))))))))</f>
        <v>SM</v>
      </c>
      <c r="L8" s="203" t="s">
        <v>215</v>
      </c>
      <c r="M8" s="220" t="s">
        <v>216</v>
      </c>
    </row>
    <row r="9" spans="1:13" ht="17.399999999999999" customHeight="1" x14ac:dyDescent="0.25">
      <c r="A9" s="115">
        <v>2</v>
      </c>
      <c r="B9" s="199">
        <v>44</v>
      </c>
      <c r="C9" s="200" t="s">
        <v>217</v>
      </c>
      <c r="D9" s="201" t="s">
        <v>218</v>
      </c>
      <c r="E9" s="202" t="s">
        <v>219</v>
      </c>
      <c r="F9" s="203" t="s">
        <v>19</v>
      </c>
      <c r="G9" s="203" t="s">
        <v>20</v>
      </c>
      <c r="H9" s="203"/>
      <c r="I9" s="217">
        <f t="shared" si="0"/>
        <v>989</v>
      </c>
      <c r="J9" s="218">
        <v>1.5056712962962964E-3</v>
      </c>
      <c r="K9" s="219" t="str">
        <f t="shared" si="1"/>
        <v>KSM</v>
      </c>
      <c r="L9" s="203" t="s">
        <v>165</v>
      </c>
      <c r="M9" s="220" t="s">
        <v>220</v>
      </c>
    </row>
    <row r="10" spans="1:13" ht="17.399999999999999" customHeight="1" x14ac:dyDescent="0.25">
      <c r="A10" s="115">
        <v>3</v>
      </c>
      <c r="B10" s="199">
        <v>7</v>
      </c>
      <c r="C10" s="200" t="s">
        <v>221</v>
      </c>
      <c r="D10" s="201" t="s">
        <v>222</v>
      </c>
      <c r="E10" s="202" t="s">
        <v>223</v>
      </c>
      <c r="F10" s="203" t="s">
        <v>224</v>
      </c>
      <c r="G10" s="203" t="s">
        <v>225</v>
      </c>
      <c r="H10" s="203"/>
      <c r="I10" s="217">
        <f t="shared" si="0"/>
        <v>955</v>
      </c>
      <c r="J10" s="218">
        <v>1.529861111111111E-3</v>
      </c>
      <c r="K10" s="219" t="str">
        <f t="shared" si="1"/>
        <v>KSM</v>
      </c>
      <c r="L10" s="203" t="s">
        <v>226</v>
      </c>
      <c r="M10" s="220" t="s">
        <v>227</v>
      </c>
    </row>
    <row r="11" spans="1:13" ht="17.399999999999999" customHeight="1" x14ac:dyDescent="0.25">
      <c r="A11" s="221">
        <v>4</v>
      </c>
      <c r="B11" s="199">
        <v>6</v>
      </c>
      <c r="C11" s="200" t="s">
        <v>228</v>
      </c>
      <c r="D11" s="201" t="s">
        <v>229</v>
      </c>
      <c r="E11" s="202" t="s">
        <v>230</v>
      </c>
      <c r="F11" s="203" t="s">
        <v>231</v>
      </c>
      <c r="G11" s="203"/>
      <c r="H11" s="203" t="s">
        <v>59</v>
      </c>
      <c r="I11" s="217">
        <f t="shared" si="0"/>
        <v>933</v>
      </c>
      <c r="J11" s="218">
        <v>1.545486111111111E-3</v>
      </c>
      <c r="K11" s="219" t="str">
        <f t="shared" si="1"/>
        <v>I A</v>
      </c>
      <c r="L11" s="203" t="s">
        <v>232</v>
      </c>
      <c r="M11" s="220"/>
    </row>
    <row r="12" spans="1:13" ht="17.399999999999999" customHeight="1" x14ac:dyDescent="0.25">
      <c r="A12" s="115">
        <v>5</v>
      </c>
      <c r="B12" s="199">
        <v>5</v>
      </c>
      <c r="C12" s="200" t="s">
        <v>233</v>
      </c>
      <c r="D12" s="201" t="s">
        <v>234</v>
      </c>
      <c r="E12" s="202" t="s">
        <v>235</v>
      </c>
      <c r="F12" s="203" t="s">
        <v>236</v>
      </c>
      <c r="G12" s="203" t="s">
        <v>237</v>
      </c>
      <c r="H12" s="203" t="s">
        <v>99</v>
      </c>
      <c r="I12" s="217">
        <f t="shared" si="0"/>
        <v>855</v>
      </c>
      <c r="J12" s="218">
        <v>1.602662037037037E-3</v>
      </c>
      <c r="K12" s="219" t="str">
        <f t="shared" si="1"/>
        <v>I A</v>
      </c>
      <c r="L12" s="203" t="s">
        <v>238</v>
      </c>
      <c r="M12" s="220" t="s">
        <v>239</v>
      </c>
    </row>
    <row r="13" spans="1:13" ht="17.399999999999999" customHeight="1" x14ac:dyDescent="0.25">
      <c r="A13" s="115">
        <v>6</v>
      </c>
      <c r="B13" s="199">
        <v>32</v>
      </c>
      <c r="C13" s="200" t="s">
        <v>240</v>
      </c>
      <c r="D13" s="201" t="s">
        <v>241</v>
      </c>
      <c r="E13" s="202" t="s">
        <v>242</v>
      </c>
      <c r="F13" s="203" t="s">
        <v>170</v>
      </c>
      <c r="G13" s="203"/>
      <c r="H13" s="203"/>
      <c r="I13" s="217">
        <f t="shared" si="0"/>
        <v>799</v>
      </c>
      <c r="J13" s="218">
        <v>1.6458333333333333E-3</v>
      </c>
      <c r="K13" s="219" t="str">
        <f t="shared" si="1"/>
        <v>II A</v>
      </c>
      <c r="L13" s="203" t="s">
        <v>171</v>
      </c>
      <c r="M13" s="220" t="s">
        <v>243</v>
      </c>
    </row>
    <row r="14" spans="1:13" x14ac:dyDescent="0.25">
      <c r="M14" s="206"/>
    </row>
  </sheetData>
  <printOptions horizontalCentered="1"/>
  <pageMargins left="0.19685039370078741" right="0.19685039370078741" top="0.78740157480314965" bottom="0.39370078740157483" header="0.39370078740157483" footer="0.39370078740157483"/>
  <pageSetup paperSize="9" orientation="landscape" verticalDpi="18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22"/>
  <sheetViews>
    <sheetView workbookViewId="0">
      <selection activeCell="F26" sqref="F26"/>
    </sheetView>
  </sheetViews>
  <sheetFormatPr defaultColWidth="9.109375" defaultRowHeight="13.2" x14ac:dyDescent="0.25"/>
  <cols>
    <col min="1" max="1" width="5.109375" style="86" customWidth="1"/>
    <col min="2" max="2" width="3.88671875" style="86" customWidth="1"/>
    <col min="3" max="3" width="13.6640625" style="82" customWidth="1"/>
    <col min="4" max="4" width="13.5546875" style="83" customWidth="1"/>
    <col min="5" max="5" width="9.33203125" style="84" customWidth="1"/>
    <col min="6" max="6" width="11.6640625" style="83" customWidth="1"/>
    <col min="7" max="7" width="11.88671875" style="83" customWidth="1"/>
    <col min="8" max="8" width="9" style="83" customWidth="1"/>
    <col min="9" max="9" width="5.44140625" style="68" customWidth="1"/>
    <col min="10" max="10" width="8.33203125" style="86" customWidth="1"/>
    <col min="11" max="11" width="4.44140625" style="68" customWidth="1"/>
    <col min="12" max="12" width="25.88671875" style="83" customWidth="1"/>
    <col min="13" max="13" width="6.33203125" style="173" customWidth="1"/>
    <col min="14" max="14" width="2" style="174" customWidth="1"/>
    <col min="15" max="16384" width="9.109375" style="83"/>
  </cols>
  <sheetData>
    <row r="1" spans="1:16" s="6" customFormat="1" ht="18.75" customHeight="1" x14ac:dyDescent="0.4">
      <c r="A1" s="1" t="s">
        <v>0</v>
      </c>
      <c r="B1" s="64"/>
      <c r="C1" s="65"/>
      <c r="E1" s="66"/>
      <c r="I1" s="68"/>
      <c r="J1" s="69"/>
      <c r="K1" s="68"/>
      <c r="M1" s="173"/>
      <c r="N1" s="174"/>
    </row>
    <row r="2" spans="1:16" s="74" customFormat="1" ht="20.25" customHeight="1" x14ac:dyDescent="0.3">
      <c r="A2" s="8" t="s">
        <v>1</v>
      </c>
      <c r="B2" s="72"/>
      <c r="C2" s="73"/>
      <c r="E2" s="75"/>
      <c r="I2" s="77"/>
      <c r="J2" s="78"/>
      <c r="K2" s="77"/>
      <c r="L2" s="10"/>
      <c r="M2" s="175"/>
      <c r="N2" s="176"/>
    </row>
    <row r="3" spans="1:16" ht="15" customHeight="1" x14ac:dyDescent="0.35">
      <c r="A3" s="81"/>
      <c r="B3" s="81"/>
      <c r="L3" s="17"/>
    </row>
    <row r="4" spans="1:16" ht="15.75" customHeight="1" x14ac:dyDescent="0.3">
      <c r="C4" s="87" t="s">
        <v>244</v>
      </c>
      <c r="E4" s="88"/>
      <c r="L4" s="89"/>
    </row>
    <row r="5" spans="1:16" ht="3.75" customHeight="1" x14ac:dyDescent="0.25">
      <c r="I5" s="222">
        <v>1.1574074074074073E-5</v>
      </c>
    </row>
    <row r="6" spans="1:16" ht="13.8" thickBot="1" x14ac:dyDescent="0.3">
      <c r="B6" s="90"/>
      <c r="C6" s="91"/>
      <c r="D6" s="92">
        <v>1</v>
      </c>
      <c r="E6" s="93" t="s">
        <v>47</v>
      </c>
      <c r="F6" s="94">
        <v>2</v>
      </c>
      <c r="G6" s="7"/>
    </row>
    <row r="7" spans="1:16" s="187" customFormat="1" ht="13.8" thickBot="1" x14ac:dyDescent="0.3">
      <c r="A7" s="178" t="s">
        <v>45</v>
      </c>
      <c r="B7" s="179" t="s">
        <v>5</v>
      </c>
      <c r="C7" s="180" t="s">
        <v>6</v>
      </c>
      <c r="D7" s="181" t="s">
        <v>7</v>
      </c>
      <c r="E7" s="182" t="s">
        <v>8</v>
      </c>
      <c r="F7" s="183" t="s">
        <v>9</v>
      </c>
      <c r="G7" s="183" t="s">
        <v>10</v>
      </c>
      <c r="H7" s="183" t="s">
        <v>11</v>
      </c>
      <c r="I7" s="182" t="s">
        <v>12</v>
      </c>
      <c r="J7" s="183" t="s">
        <v>139</v>
      </c>
      <c r="K7" s="185" t="s">
        <v>14</v>
      </c>
      <c r="L7" s="186" t="s">
        <v>15</v>
      </c>
      <c r="M7" s="207"/>
      <c r="N7" s="176"/>
      <c r="O7" s="83"/>
      <c r="P7" s="83"/>
    </row>
    <row r="8" spans="1:16" ht="15" customHeight="1" x14ac:dyDescent="0.25">
      <c r="A8" s="115">
        <v>1</v>
      </c>
      <c r="B8" s="116">
        <v>1</v>
      </c>
      <c r="C8" s="117" t="s">
        <v>245</v>
      </c>
      <c r="D8" s="118" t="s">
        <v>246</v>
      </c>
      <c r="E8" s="119" t="s">
        <v>247</v>
      </c>
      <c r="F8" s="120" t="s">
        <v>19</v>
      </c>
      <c r="G8" s="121"/>
      <c r="H8" s="120"/>
      <c r="I8" s="217">
        <f>IF(ISBLANK(J8),"",TRUNC(0.198*((J8/$I$5)-182)^2))</f>
        <v>849</v>
      </c>
      <c r="J8" s="218">
        <v>1.3482638888888891E-3</v>
      </c>
      <c r="K8" s="221" t="str">
        <f>IF(ISBLANK(J8),"",IF(J8&gt;0.00174930555555556,"",IF(J8&lt;=0.0012337962962963,"TSM",IF(J8&lt;=0.00126736111111111,"SM",IF(J8&lt;=0.00131944444444444,"KSM",IF(J8&lt;=0.00140046296296296,"I A",IF(J8&lt;=0.00152777777777778,"II A",IF(J8&lt;=0.00174930555555556,"III A"))))))))</f>
        <v>I A</v>
      </c>
      <c r="L8" s="203" t="s">
        <v>248</v>
      </c>
      <c r="M8" s="204" t="s">
        <v>249</v>
      </c>
    </row>
    <row r="9" spans="1:16" ht="15" customHeight="1" x14ac:dyDescent="0.25">
      <c r="A9" s="115">
        <v>2</v>
      </c>
      <c r="B9" s="116">
        <v>80</v>
      </c>
      <c r="C9" s="117" t="s">
        <v>250</v>
      </c>
      <c r="D9" s="118" t="s">
        <v>251</v>
      </c>
      <c r="E9" s="119" t="s">
        <v>252</v>
      </c>
      <c r="F9" s="120" t="s">
        <v>253</v>
      </c>
      <c r="G9" s="121" t="s">
        <v>254</v>
      </c>
      <c r="H9" s="120"/>
      <c r="I9" s="217">
        <f>IF(ISBLANK(J9),"",TRUNC(0.198*((J9/$I$5)-182)^2))</f>
        <v>821</v>
      </c>
      <c r="J9" s="218">
        <v>1.3609953703703707E-3</v>
      </c>
      <c r="K9" s="221" t="str">
        <f>IF(ISBLANK(J9),"",IF(J9&gt;0.00174930555555556,"",IF(J9&lt;=0.0012337962962963,"TSM",IF(J9&lt;=0.00126736111111111,"SM",IF(J9&lt;=0.00131944444444444,"KSM",IF(J9&lt;=0.00140046296296296,"I A",IF(J9&lt;=0.00152777777777778,"II A",IF(J9&lt;=0.00174930555555556,"III A"))))))))</f>
        <v>I A</v>
      </c>
      <c r="L9" s="203" t="s">
        <v>255</v>
      </c>
      <c r="M9" s="204" t="s">
        <v>256</v>
      </c>
    </row>
    <row r="10" spans="1:16" ht="15" customHeight="1" x14ac:dyDescent="0.25">
      <c r="A10" s="115">
        <v>3</v>
      </c>
      <c r="B10" s="116">
        <v>40</v>
      </c>
      <c r="C10" s="117" t="s">
        <v>257</v>
      </c>
      <c r="D10" s="118" t="s">
        <v>258</v>
      </c>
      <c r="E10" s="119" t="s">
        <v>259</v>
      </c>
      <c r="F10" s="120" t="s">
        <v>19</v>
      </c>
      <c r="G10" s="121"/>
      <c r="H10" s="120"/>
      <c r="I10" s="217">
        <f>IF(ISBLANK(J10),"",TRUNC(0.198*((J10/$I$5)-182)^2))</f>
        <v>782</v>
      </c>
      <c r="J10" s="218">
        <v>1.3789351851851853E-3</v>
      </c>
      <c r="K10" s="221" t="str">
        <f>IF(ISBLANK(J10),"",IF(J10&gt;0.00174930555555556,"",IF(J10&lt;=0.0012337962962963,"TSM",IF(J10&lt;=0.00126736111111111,"SM",IF(J10&lt;=0.00131944444444444,"KSM",IF(J10&lt;=0.00140046296296296,"I A",IF(J10&lt;=0.00152777777777778,"II A",IF(J10&lt;=0.00174930555555556,"III A"))))))))</f>
        <v>I A</v>
      </c>
      <c r="L10" s="203" t="s">
        <v>260</v>
      </c>
      <c r="M10" s="204" t="s">
        <v>261</v>
      </c>
    </row>
    <row r="11" spans="1:16" ht="15" customHeight="1" x14ac:dyDescent="0.25">
      <c r="A11" s="115">
        <v>4</v>
      </c>
      <c r="B11" s="116">
        <v>12</v>
      </c>
      <c r="C11" s="117" t="s">
        <v>262</v>
      </c>
      <c r="D11" s="118" t="s">
        <v>263</v>
      </c>
      <c r="E11" s="119" t="s">
        <v>264</v>
      </c>
      <c r="F11" s="120" t="s">
        <v>35</v>
      </c>
      <c r="G11" s="121" t="s">
        <v>144</v>
      </c>
      <c r="H11" s="120" t="s">
        <v>145</v>
      </c>
      <c r="I11" s="217">
        <f>IF(ISBLANK(J11),"",TRUNC(0.198*((J11/$I$5)-182)^2))</f>
        <v>681</v>
      </c>
      <c r="J11" s="218">
        <v>1.427662037037037E-3</v>
      </c>
      <c r="K11" s="221" t="str">
        <f>IF(ISBLANK(J11),"",IF(J11&gt;0.00174930555555556,"",IF(J11&lt;=0.0012337962962963,"TSM",IF(J11&lt;=0.00126736111111111,"SM",IF(J11&lt;=0.00131944444444444,"KSM",IF(J11&lt;=0.00140046296296296,"I A",IF(J11&lt;=0.00152777777777778,"II A",IF(J11&lt;=0.00174930555555556,"III A"))))))))</f>
        <v>II A</v>
      </c>
      <c r="L11" s="203" t="s">
        <v>265</v>
      </c>
      <c r="M11" s="204" t="s">
        <v>266</v>
      </c>
    </row>
    <row r="12" spans="1:16" ht="15" customHeight="1" x14ac:dyDescent="0.25">
      <c r="A12" s="115"/>
      <c r="B12" s="116"/>
      <c r="C12" s="117"/>
      <c r="D12" s="118"/>
      <c r="E12" s="119"/>
      <c r="F12" s="120"/>
      <c r="G12" s="121"/>
      <c r="H12" s="120"/>
      <c r="I12" s="217"/>
      <c r="J12" s="223"/>
      <c r="K12" s="221"/>
      <c r="L12" s="203"/>
      <c r="M12" s="204"/>
    </row>
    <row r="13" spans="1:16" ht="3.75" customHeight="1" x14ac:dyDescent="0.25">
      <c r="I13" s="222">
        <v>1.1574074074074073E-5</v>
      </c>
      <c r="M13" s="206"/>
    </row>
    <row r="14" spans="1:16" ht="13.8" thickBot="1" x14ac:dyDescent="0.3">
      <c r="B14" s="90"/>
      <c r="C14" s="91"/>
      <c r="D14" s="92">
        <v>2</v>
      </c>
      <c r="E14" s="93" t="s">
        <v>47</v>
      </c>
      <c r="F14" s="94">
        <v>2</v>
      </c>
      <c r="G14" s="7"/>
      <c r="M14" s="206"/>
    </row>
    <row r="15" spans="1:16" s="187" customFormat="1" ht="13.8" thickBot="1" x14ac:dyDescent="0.3">
      <c r="A15" s="178" t="s">
        <v>45</v>
      </c>
      <c r="B15" s="179" t="s">
        <v>5</v>
      </c>
      <c r="C15" s="180" t="s">
        <v>6</v>
      </c>
      <c r="D15" s="181" t="s">
        <v>7</v>
      </c>
      <c r="E15" s="182" t="s">
        <v>8</v>
      </c>
      <c r="F15" s="183" t="s">
        <v>9</v>
      </c>
      <c r="G15" s="183" t="s">
        <v>10</v>
      </c>
      <c r="H15" s="183" t="s">
        <v>11</v>
      </c>
      <c r="I15" s="182" t="s">
        <v>12</v>
      </c>
      <c r="J15" s="183" t="s">
        <v>139</v>
      </c>
      <c r="K15" s="185" t="s">
        <v>14</v>
      </c>
      <c r="L15" s="186" t="s">
        <v>15</v>
      </c>
      <c r="M15" s="207"/>
      <c r="N15" s="176"/>
      <c r="O15" s="83"/>
      <c r="P15" s="83"/>
    </row>
    <row r="16" spans="1:16" ht="15" customHeight="1" x14ac:dyDescent="0.25">
      <c r="A16" s="115">
        <v>1</v>
      </c>
      <c r="B16" s="116">
        <v>90</v>
      </c>
      <c r="C16" s="117" t="s">
        <v>267</v>
      </c>
      <c r="D16" s="118" t="s">
        <v>268</v>
      </c>
      <c r="E16" s="119" t="s">
        <v>269</v>
      </c>
      <c r="F16" s="120" t="s">
        <v>69</v>
      </c>
      <c r="G16" s="121"/>
      <c r="H16" s="120" t="s">
        <v>25</v>
      </c>
      <c r="I16" s="217">
        <f t="shared" ref="I16:I21" si="0">IF(ISBLANK(J16),"",TRUNC(0.198*((J16/$I$5)-182)^2))</f>
        <v>1041</v>
      </c>
      <c r="J16" s="218">
        <v>1.2671296296296296E-3</v>
      </c>
      <c r="K16" s="221" t="str">
        <f t="shared" ref="K16:K21" si="1">IF(ISBLANK(J16),"",IF(J16&gt;0.00174930555555556,"",IF(J16&lt;=0.0012337962962963,"TSM",IF(J16&lt;=0.00126736111111111,"SM",IF(J16&lt;=0.00131944444444444,"KSM",IF(J16&lt;=0.00140046296296296,"I A",IF(J16&lt;=0.00152777777777778,"II A",IF(J16&lt;=0.00174930555555556,"III A"))))))))</f>
        <v>SM</v>
      </c>
      <c r="L16" s="203" t="s">
        <v>270</v>
      </c>
      <c r="M16" s="204" t="s">
        <v>271</v>
      </c>
    </row>
    <row r="17" spans="1:13" ht="15" customHeight="1" x14ac:dyDescent="0.25">
      <c r="A17" s="115">
        <v>2</v>
      </c>
      <c r="B17" s="116">
        <v>81</v>
      </c>
      <c r="C17" s="117" t="s">
        <v>272</v>
      </c>
      <c r="D17" s="118" t="s">
        <v>273</v>
      </c>
      <c r="E17" s="119" t="s">
        <v>274</v>
      </c>
      <c r="F17" s="120" t="s">
        <v>98</v>
      </c>
      <c r="G17" s="121" t="s">
        <v>254</v>
      </c>
      <c r="H17" s="120"/>
      <c r="I17" s="217">
        <f t="shared" si="0"/>
        <v>1012</v>
      </c>
      <c r="J17" s="218">
        <v>1.2787037037037036E-3</v>
      </c>
      <c r="K17" s="221" t="str">
        <f t="shared" si="1"/>
        <v>KSM</v>
      </c>
      <c r="L17" s="203" t="s">
        <v>275</v>
      </c>
      <c r="M17" s="204" t="s">
        <v>276</v>
      </c>
    </row>
    <row r="18" spans="1:13" ht="15" customHeight="1" x14ac:dyDescent="0.25">
      <c r="A18" s="115">
        <v>3</v>
      </c>
      <c r="B18" s="116">
        <v>2</v>
      </c>
      <c r="C18" s="117" t="s">
        <v>277</v>
      </c>
      <c r="D18" s="118" t="s">
        <v>278</v>
      </c>
      <c r="E18" s="119" t="s">
        <v>279</v>
      </c>
      <c r="F18" s="120" t="s">
        <v>19</v>
      </c>
      <c r="G18" s="121"/>
      <c r="H18" s="120" t="s">
        <v>280</v>
      </c>
      <c r="I18" s="217">
        <f t="shared" si="0"/>
        <v>967</v>
      </c>
      <c r="J18" s="218">
        <v>1.2972222222222222E-3</v>
      </c>
      <c r="K18" s="221" t="str">
        <f t="shared" si="1"/>
        <v>KSM</v>
      </c>
      <c r="L18" s="203" t="s">
        <v>281</v>
      </c>
      <c r="M18" s="204" t="s">
        <v>282</v>
      </c>
    </row>
    <row r="19" spans="1:13" ht="15" customHeight="1" x14ac:dyDescent="0.25">
      <c r="A19" s="115">
        <v>4</v>
      </c>
      <c r="B19" s="116">
        <v>33</v>
      </c>
      <c r="C19" s="117" t="s">
        <v>283</v>
      </c>
      <c r="D19" s="118" t="s">
        <v>284</v>
      </c>
      <c r="E19" s="119" t="s">
        <v>285</v>
      </c>
      <c r="F19" s="120" t="s">
        <v>170</v>
      </c>
      <c r="G19" s="121"/>
      <c r="H19" s="120"/>
      <c r="I19" s="217">
        <f t="shared" si="0"/>
        <v>905</v>
      </c>
      <c r="J19" s="218">
        <v>1.3238425925925926E-3</v>
      </c>
      <c r="K19" s="221" t="str">
        <f t="shared" si="1"/>
        <v>I A</v>
      </c>
      <c r="L19" s="203" t="s">
        <v>171</v>
      </c>
      <c r="M19" s="204" t="s">
        <v>286</v>
      </c>
    </row>
    <row r="20" spans="1:13" ht="15" customHeight="1" x14ac:dyDescent="0.25">
      <c r="A20" s="115">
        <v>5</v>
      </c>
      <c r="B20" s="116">
        <v>8</v>
      </c>
      <c r="C20" s="117" t="s">
        <v>287</v>
      </c>
      <c r="D20" s="118" t="s">
        <v>55</v>
      </c>
      <c r="E20" s="119" t="s">
        <v>56</v>
      </c>
      <c r="F20" s="120" t="s">
        <v>288</v>
      </c>
      <c r="G20" s="121" t="s">
        <v>289</v>
      </c>
      <c r="H20" s="120" t="s">
        <v>280</v>
      </c>
      <c r="I20" s="217">
        <f t="shared" si="0"/>
        <v>892</v>
      </c>
      <c r="J20" s="218">
        <v>1.3292824074074073E-3</v>
      </c>
      <c r="K20" s="221" t="str">
        <f t="shared" si="1"/>
        <v>I A</v>
      </c>
      <c r="L20" s="203" t="s">
        <v>290</v>
      </c>
      <c r="M20" s="204" t="s">
        <v>291</v>
      </c>
    </row>
    <row r="21" spans="1:13" ht="15" customHeight="1" x14ac:dyDescent="0.25">
      <c r="A21" s="115">
        <v>6</v>
      </c>
      <c r="B21" s="116">
        <v>43</v>
      </c>
      <c r="C21" s="117" t="s">
        <v>292</v>
      </c>
      <c r="D21" s="118" t="s">
        <v>293</v>
      </c>
      <c r="E21" s="119" t="s">
        <v>294</v>
      </c>
      <c r="F21" s="120" t="s">
        <v>19</v>
      </c>
      <c r="G21" s="121" t="s">
        <v>20</v>
      </c>
      <c r="H21" s="120"/>
      <c r="I21" s="217">
        <f t="shared" si="0"/>
        <v>885</v>
      </c>
      <c r="J21" s="218">
        <v>1.3324074074074074E-3</v>
      </c>
      <c r="K21" s="221" t="str">
        <f t="shared" si="1"/>
        <v>I A</v>
      </c>
      <c r="L21" s="203" t="s">
        <v>159</v>
      </c>
      <c r="M21" s="204" t="s">
        <v>295</v>
      </c>
    </row>
    <row r="22" spans="1:13" x14ac:dyDescent="0.25">
      <c r="M22" s="206"/>
    </row>
  </sheetData>
  <printOptions horizontalCentered="1"/>
  <pageMargins left="0.19685039370078741" right="0.19685039370078741" top="0.78740157480314965" bottom="0.39370078740157483" header="0.39370078740157483" footer="0.39370078740157483"/>
  <pageSetup paperSize="9" orientation="landscape" verticalDpi="18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18"/>
  <sheetViews>
    <sheetView workbookViewId="0">
      <selection activeCell="G23" sqref="G23"/>
    </sheetView>
  </sheetViews>
  <sheetFormatPr defaultColWidth="9.109375" defaultRowHeight="13.2" x14ac:dyDescent="0.25"/>
  <cols>
    <col min="1" max="1" width="5.109375" style="86" customWidth="1"/>
    <col min="2" max="2" width="3.88671875" style="86" customWidth="1"/>
    <col min="3" max="3" width="13.6640625" style="82" customWidth="1"/>
    <col min="4" max="4" width="13.5546875" style="83" customWidth="1"/>
    <col min="5" max="5" width="9.33203125" style="84" customWidth="1"/>
    <col min="6" max="6" width="11.6640625" style="83" customWidth="1"/>
    <col min="7" max="7" width="10.77734375" style="83" customWidth="1"/>
    <col min="8" max="8" width="9" style="83" customWidth="1"/>
    <col min="9" max="9" width="5.44140625" style="68" customWidth="1"/>
    <col min="10" max="10" width="8.33203125" style="86" customWidth="1"/>
    <col min="11" max="11" width="4.44140625" style="68" customWidth="1"/>
    <col min="12" max="12" width="25.88671875" style="83" customWidth="1"/>
    <col min="13" max="13" width="6.33203125" style="173" hidden="1" customWidth="1"/>
    <col min="14" max="14" width="2" style="174" customWidth="1"/>
    <col min="15" max="16384" width="9.109375" style="83"/>
  </cols>
  <sheetData>
    <row r="1" spans="1:16" s="6" customFormat="1" ht="18.75" customHeight="1" x14ac:dyDescent="0.4">
      <c r="A1" s="1" t="s">
        <v>0</v>
      </c>
      <c r="B1" s="64"/>
      <c r="C1" s="65"/>
      <c r="E1" s="66"/>
      <c r="I1" s="68"/>
      <c r="J1" s="69"/>
      <c r="K1" s="68"/>
      <c r="M1" s="173"/>
      <c r="N1" s="174"/>
    </row>
    <row r="2" spans="1:16" s="74" customFormat="1" ht="20.25" customHeight="1" x14ac:dyDescent="0.3">
      <c r="A2" s="8" t="s">
        <v>1</v>
      </c>
      <c r="B2" s="72"/>
      <c r="C2" s="73"/>
      <c r="E2" s="75"/>
      <c r="I2" s="77"/>
      <c r="J2" s="78"/>
      <c r="K2" s="77"/>
      <c r="L2" s="10"/>
      <c r="M2" s="175"/>
      <c r="N2" s="176"/>
    </row>
    <row r="3" spans="1:16" ht="15" customHeight="1" x14ac:dyDescent="0.35">
      <c r="A3" s="81"/>
      <c r="B3" s="81"/>
      <c r="L3" s="17"/>
    </row>
    <row r="4" spans="1:16" ht="15.75" customHeight="1" x14ac:dyDescent="0.3">
      <c r="C4" s="87" t="s">
        <v>244</v>
      </c>
      <c r="E4" s="88"/>
      <c r="L4" s="89"/>
    </row>
    <row r="5" spans="1:16" ht="3.75" customHeight="1" x14ac:dyDescent="0.25">
      <c r="I5" s="222">
        <v>1.1574074074074073E-5</v>
      </c>
    </row>
    <row r="6" spans="1:16" ht="13.8" thickBot="1" x14ac:dyDescent="0.3">
      <c r="B6" s="90"/>
      <c r="C6" s="91"/>
      <c r="D6" s="92" t="s">
        <v>207</v>
      </c>
      <c r="E6" s="93"/>
      <c r="F6" s="94"/>
      <c r="G6" s="7"/>
    </row>
    <row r="7" spans="1:16" s="187" customFormat="1" ht="13.8" thickBot="1" x14ac:dyDescent="0.3">
      <c r="A7" s="178" t="s">
        <v>45</v>
      </c>
      <c r="B7" s="179" t="s">
        <v>5</v>
      </c>
      <c r="C7" s="180" t="s">
        <v>6</v>
      </c>
      <c r="D7" s="181" t="s">
        <v>7</v>
      </c>
      <c r="E7" s="182" t="s">
        <v>8</v>
      </c>
      <c r="F7" s="183" t="s">
        <v>9</v>
      </c>
      <c r="G7" s="183" t="s">
        <v>10</v>
      </c>
      <c r="H7" s="183" t="s">
        <v>11</v>
      </c>
      <c r="I7" s="182" t="s">
        <v>12</v>
      </c>
      <c r="J7" s="183" t="s">
        <v>139</v>
      </c>
      <c r="K7" s="185" t="s">
        <v>14</v>
      </c>
      <c r="L7" s="186" t="s">
        <v>15</v>
      </c>
      <c r="M7" s="207"/>
      <c r="N7" s="176"/>
      <c r="O7" s="83"/>
      <c r="P7" s="83"/>
    </row>
    <row r="8" spans="1:16" ht="16.8" customHeight="1" x14ac:dyDescent="0.25">
      <c r="A8" s="115">
        <v>1</v>
      </c>
      <c r="B8" s="116">
        <v>90</v>
      </c>
      <c r="C8" s="117" t="s">
        <v>267</v>
      </c>
      <c r="D8" s="118" t="s">
        <v>268</v>
      </c>
      <c r="E8" s="119" t="s">
        <v>269</v>
      </c>
      <c r="F8" s="120" t="s">
        <v>69</v>
      </c>
      <c r="G8" s="121"/>
      <c r="H8" s="120" t="s">
        <v>25</v>
      </c>
      <c r="I8" s="217">
        <f t="shared" ref="I8:I17" si="0">IF(ISBLANK(J8),"",TRUNC(0.198*((J8/$I$5)-182)^2))</f>
        <v>1041</v>
      </c>
      <c r="J8" s="218">
        <v>1.2671296296296296E-3</v>
      </c>
      <c r="K8" s="221" t="str">
        <f t="shared" ref="K8:K17" si="1">IF(ISBLANK(J8),"",IF(J8&gt;0.00174930555555556,"",IF(J8&lt;=0.0012337962962963,"TSM",IF(J8&lt;=0.00126736111111111,"SM",IF(J8&lt;=0.00131944444444444,"KSM",IF(J8&lt;=0.00140046296296296,"I A",IF(J8&lt;=0.00152777777777778,"II A",IF(J8&lt;=0.00174930555555556,"III A"))))))))</f>
        <v>SM</v>
      </c>
      <c r="L8" s="203" t="s">
        <v>270</v>
      </c>
      <c r="M8" s="204" t="s">
        <v>271</v>
      </c>
    </row>
    <row r="9" spans="1:16" ht="16.8" customHeight="1" x14ac:dyDescent="0.25">
      <c r="A9" s="115">
        <v>2</v>
      </c>
      <c r="B9" s="116">
        <v>81</v>
      </c>
      <c r="C9" s="117" t="s">
        <v>272</v>
      </c>
      <c r="D9" s="118" t="s">
        <v>273</v>
      </c>
      <c r="E9" s="119" t="s">
        <v>274</v>
      </c>
      <c r="F9" s="120" t="s">
        <v>98</v>
      </c>
      <c r="G9" s="121" t="s">
        <v>254</v>
      </c>
      <c r="H9" s="120"/>
      <c r="I9" s="217">
        <f t="shared" si="0"/>
        <v>1012</v>
      </c>
      <c r="J9" s="218">
        <v>1.2787037037037036E-3</v>
      </c>
      <c r="K9" s="221" t="str">
        <f t="shared" si="1"/>
        <v>KSM</v>
      </c>
      <c r="L9" s="203" t="s">
        <v>275</v>
      </c>
      <c r="M9" s="204" t="s">
        <v>276</v>
      </c>
    </row>
    <row r="10" spans="1:16" ht="16.8" customHeight="1" x14ac:dyDescent="0.25">
      <c r="A10" s="115">
        <v>3</v>
      </c>
      <c r="B10" s="116">
        <v>2</v>
      </c>
      <c r="C10" s="117" t="s">
        <v>277</v>
      </c>
      <c r="D10" s="118" t="s">
        <v>278</v>
      </c>
      <c r="E10" s="119" t="s">
        <v>279</v>
      </c>
      <c r="F10" s="120" t="s">
        <v>19</v>
      </c>
      <c r="G10" s="121"/>
      <c r="H10" s="120" t="s">
        <v>280</v>
      </c>
      <c r="I10" s="217">
        <f t="shared" si="0"/>
        <v>967</v>
      </c>
      <c r="J10" s="218">
        <v>1.2972222222222222E-3</v>
      </c>
      <c r="K10" s="221" t="str">
        <f t="shared" si="1"/>
        <v>KSM</v>
      </c>
      <c r="L10" s="203" t="s">
        <v>281</v>
      </c>
      <c r="M10" s="204" t="s">
        <v>282</v>
      </c>
    </row>
    <row r="11" spans="1:16" ht="16.8" customHeight="1" x14ac:dyDescent="0.25">
      <c r="A11" s="115">
        <v>4</v>
      </c>
      <c r="B11" s="116">
        <v>33</v>
      </c>
      <c r="C11" s="117" t="s">
        <v>283</v>
      </c>
      <c r="D11" s="118" t="s">
        <v>284</v>
      </c>
      <c r="E11" s="119" t="s">
        <v>285</v>
      </c>
      <c r="F11" s="120" t="s">
        <v>170</v>
      </c>
      <c r="G11" s="121"/>
      <c r="H11" s="120"/>
      <c r="I11" s="217">
        <f t="shared" si="0"/>
        <v>905</v>
      </c>
      <c r="J11" s="218">
        <v>1.3238425925925926E-3</v>
      </c>
      <c r="K11" s="221" t="str">
        <f t="shared" si="1"/>
        <v>I A</v>
      </c>
      <c r="L11" s="203" t="s">
        <v>171</v>
      </c>
      <c r="M11" s="204" t="s">
        <v>286</v>
      </c>
    </row>
    <row r="12" spans="1:16" ht="16.8" customHeight="1" x14ac:dyDescent="0.25">
      <c r="A12" s="115">
        <v>5</v>
      </c>
      <c r="B12" s="116">
        <v>8</v>
      </c>
      <c r="C12" s="117" t="s">
        <v>287</v>
      </c>
      <c r="D12" s="118" t="s">
        <v>55</v>
      </c>
      <c r="E12" s="119" t="s">
        <v>56</v>
      </c>
      <c r="F12" s="120" t="s">
        <v>288</v>
      </c>
      <c r="G12" s="121" t="s">
        <v>289</v>
      </c>
      <c r="H12" s="120" t="s">
        <v>280</v>
      </c>
      <c r="I12" s="217">
        <f t="shared" si="0"/>
        <v>892</v>
      </c>
      <c r="J12" s="218">
        <v>1.3292824074074073E-3</v>
      </c>
      <c r="K12" s="221" t="str">
        <f t="shared" si="1"/>
        <v>I A</v>
      </c>
      <c r="L12" s="203" t="s">
        <v>290</v>
      </c>
      <c r="M12" s="204" t="s">
        <v>291</v>
      </c>
    </row>
    <row r="13" spans="1:16" s="174" customFormat="1" ht="16.8" customHeight="1" x14ac:dyDescent="0.25">
      <c r="A13" s="115">
        <v>6</v>
      </c>
      <c r="B13" s="116">
        <v>43</v>
      </c>
      <c r="C13" s="117" t="s">
        <v>292</v>
      </c>
      <c r="D13" s="118" t="s">
        <v>293</v>
      </c>
      <c r="E13" s="119" t="s">
        <v>294</v>
      </c>
      <c r="F13" s="120" t="s">
        <v>19</v>
      </c>
      <c r="G13" s="121" t="s">
        <v>20</v>
      </c>
      <c r="H13" s="120"/>
      <c r="I13" s="217">
        <f t="shared" si="0"/>
        <v>885</v>
      </c>
      <c r="J13" s="218">
        <v>1.3324074074074074E-3</v>
      </c>
      <c r="K13" s="221" t="str">
        <f t="shared" si="1"/>
        <v>I A</v>
      </c>
      <c r="L13" s="203" t="s">
        <v>159</v>
      </c>
      <c r="M13" s="204" t="s">
        <v>295</v>
      </c>
      <c r="O13" s="83"/>
      <c r="P13" s="83"/>
    </row>
    <row r="14" spans="1:16" s="174" customFormat="1" ht="16.8" customHeight="1" x14ac:dyDescent="0.25">
      <c r="A14" s="115">
        <v>7</v>
      </c>
      <c r="B14" s="116">
        <v>1</v>
      </c>
      <c r="C14" s="117" t="s">
        <v>245</v>
      </c>
      <c r="D14" s="118" t="s">
        <v>246</v>
      </c>
      <c r="E14" s="119" t="s">
        <v>247</v>
      </c>
      <c r="F14" s="120" t="s">
        <v>19</v>
      </c>
      <c r="G14" s="121"/>
      <c r="H14" s="120"/>
      <c r="I14" s="217">
        <f t="shared" si="0"/>
        <v>849</v>
      </c>
      <c r="J14" s="218">
        <v>1.3482638888888891E-3</v>
      </c>
      <c r="K14" s="221" t="str">
        <f t="shared" si="1"/>
        <v>I A</v>
      </c>
      <c r="L14" s="203" t="s">
        <v>248</v>
      </c>
      <c r="M14" s="204" t="s">
        <v>249</v>
      </c>
      <c r="O14" s="83"/>
      <c r="P14" s="83"/>
    </row>
    <row r="15" spans="1:16" s="174" customFormat="1" ht="16.8" customHeight="1" x14ac:dyDescent="0.25">
      <c r="A15" s="115">
        <v>8</v>
      </c>
      <c r="B15" s="116">
        <v>80</v>
      </c>
      <c r="C15" s="117" t="s">
        <v>250</v>
      </c>
      <c r="D15" s="118" t="s">
        <v>251</v>
      </c>
      <c r="E15" s="119" t="s">
        <v>252</v>
      </c>
      <c r="F15" s="120" t="s">
        <v>253</v>
      </c>
      <c r="G15" s="121" t="s">
        <v>254</v>
      </c>
      <c r="H15" s="120"/>
      <c r="I15" s="217">
        <f t="shared" si="0"/>
        <v>821</v>
      </c>
      <c r="J15" s="218">
        <v>1.3609953703703707E-3</v>
      </c>
      <c r="K15" s="221" t="str">
        <f t="shared" si="1"/>
        <v>I A</v>
      </c>
      <c r="L15" s="203" t="s">
        <v>255</v>
      </c>
      <c r="M15" s="204" t="s">
        <v>256</v>
      </c>
      <c r="O15" s="83"/>
      <c r="P15" s="83"/>
    </row>
    <row r="16" spans="1:16" s="174" customFormat="1" ht="16.8" customHeight="1" x14ac:dyDescent="0.25">
      <c r="A16" s="115">
        <v>9</v>
      </c>
      <c r="B16" s="116">
        <v>40</v>
      </c>
      <c r="C16" s="117" t="s">
        <v>257</v>
      </c>
      <c r="D16" s="118" t="s">
        <v>258</v>
      </c>
      <c r="E16" s="119" t="s">
        <v>259</v>
      </c>
      <c r="F16" s="120" t="s">
        <v>19</v>
      </c>
      <c r="G16" s="121"/>
      <c r="H16" s="120"/>
      <c r="I16" s="217">
        <f t="shared" si="0"/>
        <v>782</v>
      </c>
      <c r="J16" s="218">
        <v>1.3789351851851853E-3</v>
      </c>
      <c r="K16" s="221" t="str">
        <f t="shared" si="1"/>
        <v>I A</v>
      </c>
      <c r="L16" s="203" t="s">
        <v>260</v>
      </c>
      <c r="M16" s="204" t="s">
        <v>261</v>
      </c>
      <c r="O16" s="83"/>
      <c r="P16" s="83"/>
    </row>
    <row r="17" spans="1:16" s="174" customFormat="1" ht="16.8" customHeight="1" x14ac:dyDescent="0.25">
      <c r="A17" s="115">
        <v>10</v>
      </c>
      <c r="B17" s="116">
        <v>12</v>
      </c>
      <c r="C17" s="117" t="s">
        <v>262</v>
      </c>
      <c r="D17" s="118" t="s">
        <v>263</v>
      </c>
      <c r="E17" s="119" t="s">
        <v>264</v>
      </c>
      <c r="F17" s="120" t="s">
        <v>35</v>
      </c>
      <c r="G17" s="121" t="s">
        <v>144</v>
      </c>
      <c r="H17" s="120" t="s">
        <v>145</v>
      </c>
      <c r="I17" s="217">
        <f t="shared" si="0"/>
        <v>681</v>
      </c>
      <c r="J17" s="218">
        <v>1.427662037037037E-3</v>
      </c>
      <c r="K17" s="221" t="str">
        <f t="shared" si="1"/>
        <v>II A</v>
      </c>
      <c r="L17" s="203" t="s">
        <v>265</v>
      </c>
      <c r="M17" s="204" t="s">
        <v>266</v>
      </c>
      <c r="O17" s="83"/>
      <c r="P17" s="83"/>
    </row>
    <row r="18" spans="1:16" s="174" customFormat="1" x14ac:dyDescent="0.25">
      <c r="A18" s="86"/>
      <c r="B18" s="86"/>
      <c r="C18" s="82"/>
      <c r="D18" s="83"/>
      <c r="E18" s="84"/>
      <c r="F18" s="83"/>
      <c r="G18" s="83"/>
      <c r="H18" s="83"/>
      <c r="I18" s="68"/>
      <c r="J18" s="86"/>
      <c r="K18" s="68"/>
      <c r="L18" s="83"/>
      <c r="M18" s="206"/>
      <c r="O18" s="83"/>
      <c r="P18" s="83"/>
    </row>
  </sheetData>
  <printOptions horizontalCentered="1"/>
  <pageMargins left="0.19685039370078741" right="0.19685039370078741" top="0.78740157480314965" bottom="0.39370078740157483" header="0.39370078740157483" footer="0.39370078740157483"/>
  <pageSetup paperSize="9" orientation="landscape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100 V par.bėg.</vt:lpstr>
      <vt:lpstr>100 V Finalas</vt:lpstr>
      <vt:lpstr>200 M begimai</vt:lpstr>
      <vt:lpstr>200 M Suvest</vt:lpstr>
      <vt:lpstr>400 V begimai</vt:lpstr>
      <vt:lpstr>400 V  Suvest</vt:lpstr>
      <vt:lpstr>800 M</vt:lpstr>
      <vt:lpstr>800 V bėgimai</vt:lpstr>
      <vt:lpstr>800 V Suvest</vt:lpstr>
      <vt:lpstr>Aukstis M</vt:lpstr>
      <vt:lpstr>Aukstis V</vt:lpstr>
      <vt:lpstr>Tolis M</vt:lpstr>
      <vt:lpstr>Tolis V</vt:lpstr>
      <vt:lpstr>Kartis V</vt:lpstr>
      <vt:lpstr>Diskas M</vt:lpstr>
      <vt:lpstr>Diskas 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Laf17</dc:creator>
  <cp:lastModifiedBy>Step</cp:lastModifiedBy>
  <cp:lastPrinted>2022-07-01T16:29:18Z</cp:lastPrinted>
  <dcterms:created xsi:type="dcterms:W3CDTF">2022-07-01T12:53:07Z</dcterms:created>
  <dcterms:modified xsi:type="dcterms:W3CDTF">2022-07-01T16:47:58Z</dcterms:modified>
</cp:coreProperties>
</file>